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3725"/>
  </bookViews>
  <sheets>
    <sheet name="Summary 2.0" sheetId="7" r:id="rId1"/>
    <sheet name="Mens" sheetId="1" r:id="rId2"/>
    <sheet name="Womens" sheetId="2" r:id="rId3"/>
    <sheet name="Youth" sheetId="3" r:id="rId4"/>
    <sheet name="Accessories" sheetId="4" r:id="rId5"/>
  </sheets>
  <definedNames>
    <definedName name="_xlnm._FilterDatabase" localSheetId="1" hidden="1">Mens!$B$1:$D$226</definedName>
    <definedName name="_xlnm.Print_Area" localSheetId="4">Accessories!$B:$D</definedName>
    <definedName name="_xlnm.Print_Area" localSheetId="1">Mens!$B:$D</definedName>
    <definedName name="_xlnm.Print_Area" localSheetId="2">Womens!$B:$D</definedName>
    <definedName name="_xlnm.Print_Area" localSheetId="3">Youth!$B:$D</definedName>
    <definedName name="_xlnm.Print_Titles" localSheetId="1">Mens!$1:$1</definedName>
    <definedName name="_xlnm.Print_Titles" localSheetId="2">Womens!$1:$1</definedName>
  </definedNames>
  <calcPr calcId="152511"/>
  <pivotCaches>
    <pivotCache cacheId="0" r:id="rId6"/>
    <pivotCache cacheId="1" r:id="rId7"/>
    <pivotCache cacheId="2" r:id="rId8"/>
    <pivotCache cacheId="3" r:id="rId9"/>
  </pivotCaches>
</workbook>
</file>

<file path=xl/calcChain.xml><?xml version="1.0" encoding="utf-8"?>
<calcChain xmlns="http://schemas.openxmlformats.org/spreadsheetml/2006/main">
  <c r="D188" i="1" l="1"/>
  <c r="D97" i="2"/>
  <c r="D52" i="2"/>
  <c r="D179" i="1"/>
  <c r="D177" i="1"/>
  <c r="D181" i="1"/>
  <c r="D185" i="1"/>
  <c r="D186" i="1"/>
  <c r="D184" i="1"/>
  <c r="D183" i="1"/>
  <c r="D189" i="1"/>
  <c r="D197" i="1"/>
  <c r="D198" i="1"/>
  <c r="D104" i="1"/>
  <c r="D108" i="1"/>
  <c r="D110" i="1"/>
  <c r="D112" i="1"/>
  <c r="D113" i="1"/>
  <c r="D111" i="1"/>
  <c r="D151" i="1"/>
  <c r="G21" i="7"/>
</calcChain>
</file>

<file path=xl/sharedStrings.xml><?xml version="1.0" encoding="utf-8"?>
<sst xmlns="http://schemas.openxmlformats.org/spreadsheetml/2006/main" count="1219" uniqueCount="812">
  <si>
    <t xml:space="preserve">Mens Skins Stock 1/4 Zip LS Tech Top Black.3XL </t>
  </si>
  <si>
    <t>Mens Skins Stock Contact Top Navy 2XL</t>
  </si>
  <si>
    <t>SS16.BLK.2XL</t>
  </si>
  <si>
    <t>SS01K.BLK.YMD</t>
  </si>
  <si>
    <t>SS10W.BLK.12</t>
  </si>
  <si>
    <t xml:space="preserve">SS11.NVY.3XL </t>
  </si>
  <si>
    <t>SS12.BLK.XL</t>
  </si>
  <si>
    <t>SS06.NVY.L</t>
  </si>
  <si>
    <t>Mens Skins Stock Contact Top Navy XL</t>
  </si>
  <si>
    <t>SS01W.BLK.14</t>
  </si>
  <si>
    <t>Skins Stock No Show Sock.White.L</t>
  </si>
  <si>
    <t>SS12.NVY.M</t>
  </si>
  <si>
    <t>SS17.NVY.3XL</t>
  </si>
  <si>
    <t>SS16.NVY.L</t>
  </si>
  <si>
    <t>Youth Skins Stock Full Zip Track Pant Navy YXL</t>
  </si>
  <si>
    <t>Womens Skins Stock Rain Jacket Black 14</t>
  </si>
  <si>
    <t>SS02W.BLK.10</t>
  </si>
  <si>
    <t>SS12.BLK.3XL</t>
  </si>
  <si>
    <t>SS15.BLK.XL</t>
  </si>
  <si>
    <t>SS13.NVY.S</t>
  </si>
  <si>
    <t>SS01K.BLK.YSM</t>
  </si>
  <si>
    <t>Womens Skins Stock 1/4 Zip LS Tech Top Black.16</t>
  </si>
  <si>
    <t>Mens Skins Stock Rugby Shorts Black S</t>
  </si>
  <si>
    <t>Mens Skins Stock Full Zip Track Pant Navy XL</t>
  </si>
  <si>
    <t>SS06W.BLK.18</t>
  </si>
  <si>
    <t>Mens Skins Stock Contact Top Black 3XL</t>
  </si>
  <si>
    <t>SS10.NVY.XL</t>
  </si>
  <si>
    <t>Mens Skins Stock Tech Cotton Navy 2XL</t>
  </si>
  <si>
    <t>Womens Skins Stock Polo Navy.8</t>
  </si>
  <si>
    <t>Mens Skins Stock Sub Jacket Black L</t>
  </si>
  <si>
    <t>SS04W.BLK.16</t>
  </si>
  <si>
    <t>Mens Skins Stock Rain Trouser Black L</t>
  </si>
  <si>
    <t>SS07.BLK.M</t>
  </si>
  <si>
    <t>SS10.NVY.S</t>
  </si>
  <si>
    <t>SS17.NVY.S</t>
  </si>
  <si>
    <t>Youth Skins Stock Contact Top Navy.YLG</t>
  </si>
  <si>
    <t>Mens Skins Stock Hoody Black L</t>
  </si>
  <si>
    <t>SS01.WHT.XL</t>
  </si>
  <si>
    <t>Mens Skins Stock Polo Navy S</t>
  </si>
  <si>
    <t>Skins Stock Sock. White.M</t>
  </si>
  <si>
    <t>Womens Skins Stock Rain Jacket Navy 8</t>
  </si>
  <si>
    <t>Mens Skins Stock Insulated Jacket Black L</t>
  </si>
  <si>
    <t>SS10K.NVY.YMD</t>
  </si>
  <si>
    <t>SS13K.BLK.YMD</t>
  </si>
  <si>
    <t>Womens Skins Stock Hoody Black.8</t>
  </si>
  <si>
    <t>SS04.NVY.M</t>
  </si>
  <si>
    <t xml:space="preserve">SS28.BLK.XL </t>
  </si>
  <si>
    <t>Womens Skins Stock Full Zip Track Pant Black 12</t>
  </si>
  <si>
    <t>SS11.BLK.XL</t>
  </si>
  <si>
    <t>Mens Skins Stock Tech T-Shirt White S</t>
  </si>
  <si>
    <t>Womens Skins Stock Tech Tee Black.8</t>
  </si>
  <si>
    <t>Womens Skins Stock Tech Tee Navy.16</t>
  </si>
  <si>
    <t>Mens Skins Stock Cotton T-Shirt Black XL</t>
  </si>
  <si>
    <t>Mens Skins Stock Polo Black XL</t>
  </si>
  <si>
    <t>SS13.BLK.XL</t>
  </si>
  <si>
    <t>SS13.WHT.4XL</t>
  </si>
  <si>
    <t xml:space="preserve">Youth Skins Stock Contact Top Black.YXS </t>
  </si>
  <si>
    <t>Mens Skins Stock Rain Jacket Navy 2XL</t>
  </si>
  <si>
    <t>SS02W.NVY.14</t>
  </si>
  <si>
    <t>SS05.NVY.3XL</t>
  </si>
  <si>
    <t>SS26L.BLK</t>
  </si>
  <si>
    <t>Mens Skins Stock 1/4 Zip Midlayer Navy S</t>
  </si>
  <si>
    <t>SS11.BLK.M</t>
  </si>
  <si>
    <t>Mens Skins Stock Rugby Shorts Black M</t>
  </si>
  <si>
    <t>Mens Skins Stock 8'' Series Short Black 2XL</t>
  </si>
  <si>
    <t>SS13K.WHT.YLG</t>
  </si>
  <si>
    <t>SS16.NVY.S</t>
  </si>
  <si>
    <t xml:space="preserve">Womens Skins Stock 1/4 Zip LS Tech Top Black.10 </t>
  </si>
  <si>
    <t xml:space="preserve">SS10K.NVY.YXL </t>
  </si>
  <si>
    <t>Mens Skins Stock Sub Jacket Black 3XL</t>
  </si>
  <si>
    <t>Skins Stock Low Cut Sock.White.L</t>
  </si>
  <si>
    <t>SS13.BLK.L</t>
  </si>
  <si>
    <t>Womens Skins Stock Hoody Black.10</t>
  </si>
  <si>
    <t>Youth Skins Stock Contact Top Navy.YMD</t>
  </si>
  <si>
    <t>Mens Skins Stock Hoody Black S</t>
  </si>
  <si>
    <t>SS16.NVY.2XL</t>
  </si>
  <si>
    <t>SS28.RED.XL</t>
  </si>
  <si>
    <t>SS05.NVY.XL</t>
  </si>
  <si>
    <t>SS07K.BLK.YSM</t>
  </si>
  <si>
    <t>Womens Skins Stock 1/4 zip Tech Top Navy.18</t>
  </si>
  <si>
    <t>Womens Skins Stock Polo Navy.14</t>
  </si>
  <si>
    <t>Mens Skins Stock 8'' Series Short Black 3XL</t>
  </si>
  <si>
    <t>SS13K.BLK.YSM</t>
  </si>
  <si>
    <t>SS01K.BLK.YLG</t>
  </si>
  <si>
    <t>SS04.BLK.2XL</t>
  </si>
  <si>
    <t>SS17.NVY.XL</t>
  </si>
  <si>
    <t>Mens Skins Stock Tech T-Shirt Navy 2XL</t>
  </si>
  <si>
    <t>Mens Skins Stock 1/4 Zip Midlayer Navy 2XL</t>
  </si>
  <si>
    <t>SS01K.NVY.YSM</t>
  </si>
  <si>
    <t>SS03.NVY.XL</t>
  </si>
  <si>
    <t>Mens Skins Stock 8'' Series Short Black L</t>
  </si>
  <si>
    <t>SS19.BLK.3XL</t>
  </si>
  <si>
    <t>Mens Skins Stock 1/4 Zip Midlayer Black 3XL</t>
  </si>
  <si>
    <t>Mens Skins Stock Sub Jacket Navy 2XL</t>
  </si>
  <si>
    <t>SS10W.NVY.10</t>
  </si>
  <si>
    <t>SS13.NVY.L</t>
  </si>
  <si>
    <t>SS03.BLK.3XL</t>
  </si>
  <si>
    <t>Womens Skins Stock 1/4 Zip Midlayer Black.18</t>
  </si>
  <si>
    <t>Mens Skins Stock Contact Top Black S</t>
  </si>
  <si>
    <t>SS13K.BLK.YXL</t>
  </si>
  <si>
    <t>SS13K.WHT.YXL</t>
  </si>
  <si>
    <t>SS15.NVY.2XL</t>
  </si>
  <si>
    <t>Womens Skins Stock Tech Tee White.14</t>
  </si>
  <si>
    <t>Mens Skins Stock Tech T-Shirt Navy S</t>
  </si>
  <si>
    <t>Mens Skins Stock Rugby Shorts Navy L</t>
  </si>
  <si>
    <t>SS17.BLK.S</t>
  </si>
  <si>
    <t>Womens Skins Stock 1/4 Zip Midlayer Navy.14</t>
  </si>
  <si>
    <t xml:space="preserve">Youth Skins Stock Rugby Shorts Black YLG </t>
  </si>
  <si>
    <t>Mens Skins Stock 8'' Series Short Black S</t>
  </si>
  <si>
    <t>SS01W.NVY.8</t>
  </si>
  <si>
    <t>Mens Skins Stock Polo Black S</t>
  </si>
  <si>
    <t>SS13.BLK.M</t>
  </si>
  <si>
    <t>SS13.NVY.4XL</t>
  </si>
  <si>
    <t>Mens Skins Stock Hoody Black 3XL</t>
  </si>
  <si>
    <t>SS07.NVY.XL</t>
  </si>
  <si>
    <t>Mens Skins Stock Insulated Jacket Black 2XL</t>
  </si>
  <si>
    <t>Skins Stock Sock. Black.L</t>
  </si>
  <si>
    <t>SS05W.BLK.16</t>
  </si>
  <si>
    <t>SS06.BLK.2XL</t>
  </si>
  <si>
    <t>SS13.BLK.2XL</t>
  </si>
  <si>
    <t>SS01.BLK.3XL</t>
  </si>
  <si>
    <t>SS10K.NVY.YXS</t>
  </si>
  <si>
    <t>Mens Skins Stock Hoody Black M</t>
  </si>
  <si>
    <t>SS13.NVY.2XL</t>
  </si>
  <si>
    <t>Womens Skins Stock Rain Jacket Black 12</t>
  </si>
  <si>
    <t>Mens Skins Stock Contact Top Black L</t>
  </si>
  <si>
    <t>SS13.WHT.3XL</t>
  </si>
  <si>
    <t>Womens Skins Stock Tech Tee Black.14</t>
  </si>
  <si>
    <t>Womens Skins Stock 1/4 zip Tech Top Navy.12</t>
  </si>
  <si>
    <t>SS28.BLK.M</t>
  </si>
  <si>
    <t>SS13.BLK.3XL</t>
  </si>
  <si>
    <t>Mens Skins Stock Rugby Shorts Black 3XL</t>
  </si>
  <si>
    <t>SS07K.NVY.YXL</t>
  </si>
  <si>
    <t>SS04W.NVY.12</t>
  </si>
  <si>
    <t>Mens Skins Stock Tech T-Shirt White L</t>
  </si>
  <si>
    <t>Mens Skins Stock Hoody Navy 2XL</t>
  </si>
  <si>
    <t>SS15.BLK.S</t>
  </si>
  <si>
    <t>Womens Skins Stock Tech Tee Navy.8</t>
  </si>
  <si>
    <t>Youth Skins Stock Full Zip Track Pant Black YXL</t>
  </si>
  <si>
    <t>Skins Stock Crew Sock.White.L</t>
  </si>
  <si>
    <t>SS06W.BLK.12</t>
  </si>
  <si>
    <t>SS02W.BLK.12</t>
  </si>
  <si>
    <t>Youth Skins Stock Full Zip Track Pant Navy YMD</t>
  </si>
  <si>
    <t>SS17.BLK.M</t>
  </si>
  <si>
    <t>Womens Skins Stock Full Zip Track Pant Black 8</t>
  </si>
  <si>
    <t>Mens Skins Stock Rain Trouser Black XL</t>
  </si>
  <si>
    <t>Womens Skins Stock 1/4 Zip LS Tech Top Black.12</t>
  </si>
  <si>
    <t>SS01.WHT.3XL</t>
  </si>
  <si>
    <t>Mens Skins Stock Rugby Shorts Navy XL</t>
  </si>
  <si>
    <t>Womens Skins Stock Rain Jacket Navy 18</t>
  </si>
  <si>
    <t>Mens Skins Stock Tech Cotton Navy S</t>
  </si>
  <si>
    <t>Mens Skins Stock 1/4 Zip LS Tech Top NVY.L</t>
  </si>
  <si>
    <t>Mens Skins Stock Hoody Navy L</t>
  </si>
  <si>
    <t>SS05.BLK.3XL</t>
  </si>
  <si>
    <t>Mens Skins Stock Rain Trouser Navy L</t>
  </si>
  <si>
    <t>SS01W.NVY.16</t>
  </si>
  <si>
    <t>SS04.BLK.XL</t>
  </si>
  <si>
    <t>Mens Skins Stock Insulated Jacket Black 3XL</t>
  </si>
  <si>
    <t>SS10W.NVY.12</t>
  </si>
  <si>
    <t>SS04.NVY.3XL</t>
  </si>
  <si>
    <t>Mens Skins Stock Full Zip Track Pant Navy 3XL</t>
  </si>
  <si>
    <t>SS13K.NVY.YXL</t>
  </si>
  <si>
    <t>SS05W.NVY.18</t>
  </si>
  <si>
    <t>SS10.NVY.M</t>
  </si>
  <si>
    <t>Mens Skins Stock Training Pant Navy L</t>
  </si>
  <si>
    <t>Mens Skins Stock Full Zip Track Pant Navy M</t>
  </si>
  <si>
    <t>SS09.NVY.S</t>
  </si>
  <si>
    <t>SS28.RED.L</t>
  </si>
  <si>
    <t>Youth Skins Stock Contact Top Navy.YXL</t>
  </si>
  <si>
    <t xml:space="preserve">Youth Skins Stock Rugby Shorts Black YXS </t>
  </si>
  <si>
    <t>SS17W.BLK.12</t>
  </si>
  <si>
    <t>Womens Skins Stock Polo Navy.16</t>
  </si>
  <si>
    <t>Mens Skins Stock 1/4 Zip LS Tech Top NVY.XL</t>
  </si>
  <si>
    <t>Youth Skins Stock Full Zip Track Pant Black YSM</t>
  </si>
  <si>
    <t>SS04W.NVY.14</t>
  </si>
  <si>
    <t>SS16.BLK.3XL</t>
  </si>
  <si>
    <t xml:space="preserve">Youth Skins Stock Tech Tee Black. YLG </t>
  </si>
  <si>
    <t>Womens Skins Stock 1/4 Zip LS Tech Top Black.14</t>
  </si>
  <si>
    <t>Womens Skins Stock Full Zip Track Pant Navy.8</t>
  </si>
  <si>
    <t>SS01W.WHT.16</t>
  </si>
  <si>
    <t>Womens Skins Stock 1/4 Zip Midlayer Black.14</t>
  </si>
  <si>
    <t>Skins Stock Crew Sock.White.M</t>
  </si>
  <si>
    <t xml:space="preserve">SS02.NVY.XL </t>
  </si>
  <si>
    <t>SS17W.NVY.14</t>
  </si>
  <si>
    <t>SS01.NVY.L</t>
  </si>
  <si>
    <t>Mens Skins Stock Polo Black 2XL</t>
  </si>
  <si>
    <t>SS18.HVS</t>
  </si>
  <si>
    <t>Mens Skins Stock Rain Trouser Black M</t>
  </si>
  <si>
    <t>SS06W.BLK.16</t>
  </si>
  <si>
    <t xml:space="preserve">Skins Stock Medium Duffle Bag Black </t>
  </si>
  <si>
    <t>Youth Skins Stock Full Zip Track Pant Black YMD</t>
  </si>
  <si>
    <t>SS10.NVY.L</t>
  </si>
  <si>
    <t>Mens Skins Stock Polo Navy M</t>
  </si>
  <si>
    <t>Mens Skins Stock 1/4 Zip LS Tech Top Black.L</t>
  </si>
  <si>
    <t>SS03.BLK.2XL</t>
  </si>
  <si>
    <t>Youth Skins Stock Tech Tee Navy.YSM</t>
  </si>
  <si>
    <t>Mens Skins Stock Cotton T-Shirt Black 2XL</t>
  </si>
  <si>
    <t>SS01K.BLK.YXL</t>
  </si>
  <si>
    <t>Youth Skins Stock Tech Tee Navy.YXS</t>
  </si>
  <si>
    <t>SS05W.NVY.10</t>
  </si>
  <si>
    <t>Mens Skins Stock Insulated Gilet Navy 3XL</t>
  </si>
  <si>
    <t>SS28.NVY.M</t>
  </si>
  <si>
    <t>SS31.WHT.L</t>
  </si>
  <si>
    <t>SS06.BLK.S</t>
  </si>
  <si>
    <t>Mens Skins Stock Insulated Gilet Navy M</t>
  </si>
  <si>
    <t>SS10.BLK.S</t>
  </si>
  <si>
    <t xml:space="preserve">Youth Skins Stock Rugby Shorts Navy YXS </t>
  </si>
  <si>
    <t>Mens Skins Stock Rain Trouser Black 2XL</t>
  </si>
  <si>
    <t>Youth Skins Stock Tech Tee Black.YMD</t>
  </si>
  <si>
    <t>SS10.NVY.3XL</t>
  </si>
  <si>
    <t>SS04W.NVY.10</t>
  </si>
  <si>
    <t>SS01.BLK.M</t>
  </si>
  <si>
    <t>SS05W.BLK.14</t>
  </si>
  <si>
    <t>Mens Skins Stock Hoody Navy XL</t>
  </si>
  <si>
    <t>SS30.WHT.XL</t>
  </si>
  <si>
    <t>Mens Skins Stock Rain Jacket Black L</t>
  </si>
  <si>
    <t>Mens Skins Stock Tech Cotton Navy L</t>
  </si>
  <si>
    <t>SS07K.NVY.YMD</t>
  </si>
  <si>
    <t>Mens Skins Stock Rain Jacket Navy S</t>
  </si>
  <si>
    <t>SS19.NVY.XL</t>
  </si>
  <si>
    <t>SS10W.BLK.10</t>
  </si>
  <si>
    <t>Mens Skins Stock Training Pant Black 2XL</t>
  </si>
  <si>
    <t>Mens Skins Stock Sub Jacket Black 2XL</t>
  </si>
  <si>
    <t>SS10.NVY.2XL</t>
  </si>
  <si>
    <t>SS12.NVY.L</t>
  </si>
  <si>
    <t>SS17.NVY.2XL</t>
  </si>
  <si>
    <t>SS05.BLK.L</t>
  </si>
  <si>
    <t>Mens Skins Stock Rain Trouser Navy M</t>
  </si>
  <si>
    <t>SS31.WHT.XL</t>
  </si>
  <si>
    <t>SS02W.NVY.18</t>
  </si>
  <si>
    <t>SS10K.BLK.YSM</t>
  </si>
  <si>
    <t>Womens Skins Stock Rain Jacket Navy 12</t>
  </si>
  <si>
    <t>SS28.NVY.L</t>
  </si>
  <si>
    <t>SS07.NVY.2XL</t>
  </si>
  <si>
    <t>Womens Skins Stock Rain Jacket Black 16</t>
  </si>
  <si>
    <t>Mens Skins Stock 1/4 Zip LS Tech Top NVY.S</t>
  </si>
  <si>
    <t>SS06.BLK.XL</t>
  </si>
  <si>
    <t>Mens Skins Stock 1/4 Zip Midlayer Navy M</t>
  </si>
  <si>
    <t>Skins Stock Sock. Red.L</t>
  </si>
  <si>
    <t>Mens Skins Stock 1/4 Zip LS Tech Top Black.2XL</t>
  </si>
  <si>
    <t>SS01.NVY.XL</t>
  </si>
  <si>
    <t>SS17W.BLK.8</t>
  </si>
  <si>
    <t>SS09.BLK.L</t>
  </si>
  <si>
    <t>Mens Skins Stock Rain Trouser Navy 3XL</t>
  </si>
  <si>
    <t>SS02W.BLK.14</t>
  </si>
  <si>
    <t>Womens Skins Stock Polo Navy.10</t>
  </si>
  <si>
    <t>SS30.WHT.L</t>
  </si>
  <si>
    <t>SS04.NVY.S</t>
  </si>
  <si>
    <t>SS10W.BLK.18</t>
  </si>
  <si>
    <t>Mens Skins Stock Sub Jacket Black S</t>
  </si>
  <si>
    <t>SS12.NVY.3XL</t>
  </si>
  <si>
    <t>Mens Skins Stock Rain Trouser Black S</t>
  </si>
  <si>
    <t>Mens Skins Stock Cotton T-Shirt Black 3XL</t>
  </si>
  <si>
    <t>SS03.NVY.M</t>
  </si>
  <si>
    <t>SS06.BLK.L</t>
  </si>
  <si>
    <t>Mens Skins Stock Rain Jacket Navy M</t>
  </si>
  <si>
    <t>Youth Skins Stock Full Zip Track Pant Black YXS</t>
  </si>
  <si>
    <t>Mens Skins Stock Sub Jacket Black XL</t>
  </si>
  <si>
    <t>SS16.BLK.L</t>
  </si>
  <si>
    <t>Mens Skins Stock Tech Cotton Navy M</t>
  </si>
  <si>
    <t>Mens Skins Stock Rugby Shorts White 4XL</t>
  </si>
  <si>
    <t>Womens Skins Stock 1/4 Zip Midlayer Black.8</t>
  </si>
  <si>
    <t>SS01W.NVY.18</t>
  </si>
  <si>
    <t xml:space="preserve">SS02.NVY.3XL </t>
  </si>
  <si>
    <t>SS13.BLK.S</t>
  </si>
  <si>
    <t>SS05W.BLK.12</t>
  </si>
  <si>
    <t>Mens Skins Stock 8'' Series Short Black XL</t>
  </si>
  <si>
    <t>Womens Skins Stock 1/4 Zip LS Tech Top Black.18</t>
  </si>
  <si>
    <t>Youth Skins Stock Rugby Shorts White YXL</t>
  </si>
  <si>
    <t>SS04.BLK.S</t>
  </si>
  <si>
    <t>Mens Skins Stock Insulated Gilet Navy L</t>
  </si>
  <si>
    <t>Mens Skins Stock Insulated Jacket Black S</t>
  </si>
  <si>
    <t>SS13K.WHT.YXS</t>
  </si>
  <si>
    <t>Mens Skins Stock Insulated Gilet Black 3XL</t>
  </si>
  <si>
    <t>Mens Skins Stock Hoody Navy S</t>
  </si>
  <si>
    <t>Womens Skins Stock 1/4 Zip Midlayer Black.16</t>
  </si>
  <si>
    <t xml:space="preserve">SS11.NVY.2XL </t>
  </si>
  <si>
    <t>Skins Stock Low Cut Sock.White.XL</t>
  </si>
  <si>
    <t>Mens Skins Stock Tech T-Shirt Black S</t>
  </si>
  <si>
    <t>SS07.BLK.L</t>
  </si>
  <si>
    <t>Mens Skins Stock Rain Trouser Navy 2XL</t>
  </si>
  <si>
    <t>Skins Stock Sock. Red.XL</t>
  </si>
  <si>
    <t>SS16.NVY.M</t>
  </si>
  <si>
    <t>Mens Skins Stock 8'' Series Short Navy S</t>
  </si>
  <si>
    <t>SS06.NVY.XL</t>
  </si>
  <si>
    <t>Mens Skins Stock Full Zip Track Pant Navy L</t>
  </si>
  <si>
    <t>Mens Skins Stock Sub Jacket Navy L</t>
  </si>
  <si>
    <t>Mens Skins Stock Training Pant Black 3XL</t>
  </si>
  <si>
    <t>SS07K.NVY.YXS</t>
  </si>
  <si>
    <t>SS11.BLK.2XL</t>
  </si>
  <si>
    <t>Mens Skins Stock 8'' Series Short Navy 3XL</t>
  </si>
  <si>
    <t>SS05W.NVY.16</t>
  </si>
  <si>
    <t>Mens Skins Stock 1/4 Zip LS Tech Top NVY.2XL</t>
  </si>
  <si>
    <t>Youth Skins Stock Rugby Shorts White YMD</t>
  </si>
  <si>
    <t>SS03.NVY.3XL</t>
  </si>
  <si>
    <t>Youth Skins Stock Rugby Shorts Black YXL</t>
  </si>
  <si>
    <t>SS11.BLK.L</t>
  </si>
  <si>
    <t>SS05.NVY.S</t>
  </si>
  <si>
    <t>SS02.NVY.S</t>
  </si>
  <si>
    <t>Mens Skins Stock Tech T-Shirt Black M</t>
  </si>
  <si>
    <t>SS06.NVY.4XL</t>
  </si>
  <si>
    <t>Mens Skins Stock Tech T-Shirt Navy M</t>
  </si>
  <si>
    <t>Womens Skins Stock Tech Tee Navy.12</t>
  </si>
  <si>
    <t>Mens Skins Stock 1/4 Zip Midlayer Navy XL</t>
  </si>
  <si>
    <t>Womens Skins Stock Polo Black.16</t>
  </si>
  <si>
    <t>Womens Skins Stock Rain Jacket Navy 10</t>
  </si>
  <si>
    <t>Mens Skins Stock 8'' Series Short Navy 2XL</t>
  </si>
  <si>
    <t>SS17.NVY.M</t>
  </si>
  <si>
    <t>SS01W.NVY.10</t>
  </si>
  <si>
    <t>Mens Skins Stock Tech T-Shirt White XL</t>
  </si>
  <si>
    <t>Mens Skins Stock Insulated Gilet Black 2XL</t>
  </si>
  <si>
    <t>Womens Skins Stock Hoody Navy.16</t>
  </si>
  <si>
    <t>SS01K.NVY.YXL</t>
  </si>
  <si>
    <t>SS10W.BLK.8</t>
  </si>
  <si>
    <t>SS10K.BLK.YXL</t>
  </si>
  <si>
    <t>Womens Skins Stock Full Zip Track Pant Navy 12</t>
  </si>
  <si>
    <t>SS15.BLK.3XL</t>
  </si>
  <si>
    <t xml:space="preserve">SS02.BLK.2XL </t>
  </si>
  <si>
    <t>SS02W.NVY.16</t>
  </si>
  <si>
    <t>SS12.BLK.S</t>
  </si>
  <si>
    <t>SS06.NVY.3XL</t>
  </si>
  <si>
    <t>Mens Skins Stock Training Pant Navy 2XL</t>
  </si>
  <si>
    <t>SS12.BLK.L</t>
  </si>
  <si>
    <t>SS01.NVY.3XL</t>
  </si>
  <si>
    <t>Youth Skins Stock Tech Tee Black.YXL</t>
  </si>
  <si>
    <t>Mens Skins Stock Rugby Shorts White 2XL</t>
  </si>
  <si>
    <t>Mens Skins Stock Rugby Shorts Navy M</t>
  </si>
  <si>
    <t>SS17.BLK.2XL</t>
  </si>
  <si>
    <t>Mens Skins Stock Contact Top Black 2XL</t>
  </si>
  <si>
    <t>SS01.WHT.2XL</t>
  </si>
  <si>
    <t xml:space="preserve">SS02.BLK.L </t>
  </si>
  <si>
    <t>SS19.NVY.S</t>
  </si>
  <si>
    <t>Mens Skins Stock Rugby Shorts White L</t>
  </si>
  <si>
    <t xml:space="preserve">SS02.NVY.L </t>
  </si>
  <si>
    <t>SS28.BLK.L</t>
  </si>
  <si>
    <t>SS04W.BLK.14</t>
  </si>
  <si>
    <t>SS07.NVY.M</t>
  </si>
  <si>
    <t>SS17.BLK.XL</t>
  </si>
  <si>
    <t>Mens Skins Stock Polo Navy 2XL</t>
  </si>
  <si>
    <t>Mens Skins Stock Insulated Jacket Navy 3XL</t>
  </si>
  <si>
    <t>Mens Skins Stock Sub Jacket Navy XL</t>
  </si>
  <si>
    <t>SS22M.BLK</t>
  </si>
  <si>
    <t>SS11.NVY.XL</t>
  </si>
  <si>
    <t>Youth Skins Stock Rugby Shorts White YXS</t>
  </si>
  <si>
    <t xml:space="preserve">Womens Skins Stock 1/4 zip Tech Top Navy.10 </t>
  </si>
  <si>
    <t xml:space="preserve">SS11.NVY.L </t>
  </si>
  <si>
    <t>Skins Stock Sock. Navy.L</t>
  </si>
  <si>
    <t>Mens Skins Stock Tech T-Shirt Black XL</t>
  </si>
  <si>
    <t>SS04.BLK.L</t>
  </si>
  <si>
    <t>Youth Skins Stock Contact Top Navy.YSM</t>
  </si>
  <si>
    <t>SS16.NVY.3XL</t>
  </si>
  <si>
    <t>SS28.RED.M</t>
  </si>
  <si>
    <t>Womens Skins Stock Full Zip Track Pant Black 18</t>
  </si>
  <si>
    <t>Skins Stock Sock. Black.M</t>
  </si>
  <si>
    <t>SS02.NVY.M</t>
  </si>
  <si>
    <t>Mens Skins Stock Tech T-Shirt Black L</t>
  </si>
  <si>
    <t>Mens Skins Stock Polo Black L</t>
  </si>
  <si>
    <t xml:space="preserve">Youth Skins Stock Rugby Shorts Navy YSM </t>
  </si>
  <si>
    <t>Womens Skins Stock Polo Black.8</t>
  </si>
  <si>
    <t>SS11.BLK.3XL</t>
  </si>
  <si>
    <t>SS05W.NVY.14</t>
  </si>
  <si>
    <t>SS09.NVY.L</t>
  </si>
  <si>
    <t xml:space="preserve">Skins Stock Medium Wheeled Bag Black </t>
  </si>
  <si>
    <t>SS16.BLK.XL</t>
  </si>
  <si>
    <t>Skins Stock No Show Sock.White.M</t>
  </si>
  <si>
    <t>SS15.BLK.L</t>
  </si>
  <si>
    <t xml:space="preserve">SS12.BLK.2XL </t>
  </si>
  <si>
    <t>SS17.BLK.L</t>
  </si>
  <si>
    <t>SS20.BLK</t>
  </si>
  <si>
    <t>SS01.BLK.L</t>
  </si>
  <si>
    <t>Mens Skins Stock 1/4 Zip Midlayer Black 2XL</t>
  </si>
  <si>
    <t>Mens Skins Stock Polo Black 3XL</t>
  </si>
  <si>
    <t>SS20.NVY</t>
  </si>
  <si>
    <t>SS01K.NVY.YLG</t>
  </si>
  <si>
    <t>SS17W.NVY.10</t>
  </si>
  <si>
    <t>SS04W.NVY.8</t>
  </si>
  <si>
    <t xml:space="preserve">Skins Stock Large Wheeled Bag Black </t>
  </si>
  <si>
    <t>SS13.WHT.XL</t>
  </si>
  <si>
    <t>Mens Skins Stock Full Zip Track Pant Black L</t>
  </si>
  <si>
    <t xml:space="preserve">Youth Skins Stock Tech Tee Black.YSM </t>
  </si>
  <si>
    <t>Mens Skins Stock 1/4 Zip LS Tech Top Black.S</t>
  </si>
  <si>
    <t>Mens Skins Stock Insulated Jacket Navy S</t>
  </si>
  <si>
    <t>SS03.BLK.XL</t>
  </si>
  <si>
    <t>Womens Skins Stock Full Zip Track Pant Navy 10</t>
  </si>
  <si>
    <t>Mens Skins Stock Cotton T-Shirt Black M</t>
  </si>
  <si>
    <t>SS05W.BLK.10</t>
  </si>
  <si>
    <t>Mens Skins Stock Tech T-Shirt Black 2XL</t>
  </si>
  <si>
    <t>SS19.BLK.XL</t>
  </si>
  <si>
    <t>Womens Skins Stock 1/4 zip Tech Top Navy.14</t>
  </si>
  <si>
    <t>Mens Skins Stock Polo Black M</t>
  </si>
  <si>
    <t>SS28.WHT.M</t>
  </si>
  <si>
    <t>SS10W.NVY.16</t>
  </si>
  <si>
    <t>SS03.NVY.2XL</t>
  </si>
  <si>
    <t>SS13K.NVY.YLG</t>
  </si>
  <si>
    <t>SS19.NVY.3XL</t>
  </si>
  <si>
    <t>Mens Skins Stock Insulated Gilet Navy 2XL</t>
  </si>
  <si>
    <t>Mens Skins Stock 8'' Series Short Black M</t>
  </si>
  <si>
    <t>Mens Skins Stock Rain Jacket Navy XL</t>
  </si>
  <si>
    <t>SS12.NVY.XL</t>
  </si>
  <si>
    <t>SS04W.NVY.16</t>
  </si>
  <si>
    <t>Womens Skins Stock Rain Jacket Navy 14</t>
  </si>
  <si>
    <t>Womens Skins Stock Polo Black.10</t>
  </si>
  <si>
    <t>Mens Skins Stock Contact Top Navy 4XL</t>
  </si>
  <si>
    <t>Mens Skins Stock Rain Trouser Black 3XL</t>
  </si>
  <si>
    <t>Skins Stock Sock. Navy.XL</t>
  </si>
  <si>
    <t>SS10W.NVY.14</t>
  </si>
  <si>
    <t>Mens Skins Stock Full Zip Track Pant Black 2XL</t>
  </si>
  <si>
    <t>SS10.BLK.L</t>
  </si>
  <si>
    <t>Mens Skins Stock Insulated Gilet Black M</t>
  </si>
  <si>
    <t xml:space="preserve">Youth Skins Stock Tech Tee Black.YXS </t>
  </si>
  <si>
    <t>SS02W.BLK.18</t>
  </si>
  <si>
    <t>Mens Skins Stock Rugby Shorts Navy 4XL</t>
  </si>
  <si>
    <t>SS17W.BLK.14</t>
  </si>
  <si>
    <t>Mens Skins Stock 1/4 Zip LS Tech Top Black.XL</t>
  </si>
  <si>
    <t>SS06W.NVY.8</t>
  </si>
  <si>
    <t>SS15.BLK.2XL</t>
  </si>
  <si>
    <t>Mens Skins Stock Training Pant Navy S</t>
  </si>
  <si>
    <t>Mens Skins Stock Insulated Jacket Navy L</t>
  </si>
  <si>
    <t>Womens Skins Stock Tech Tee Black.12</t>
  </si>
  <si>
    <t>SS02W.NVY.8</t>
  </si>
  <si>
    <t xml:space="preserve">Skins Stock Large Duffle Bag Black </t>
  </si>
  <si>
    <t>SS10W.NVY.18</t>
  </si>
  <si>
    <t>Mens Skins Stock 8'' Series Short Navy L</t>
  </si>
  <si>
    <t>SS07K.BLK.YXL</t>
  </si>
  <si>
    <t>Mens Skins Stock Hoody Navy M</t>
  </si>
  <si>
    <t>SS16.BLK.S</t>
  </si>
  <si>
    <t>Womens Skins Stock Hoody Black.12</t>
  </si>
  <si>
    <t>Womens Skins Stock Tech Tee Navy.18</t>
  </si>
  <si>
    <t>SS04W.NVY.18</t>
  </si>
  <si>
    <t>Mens Skins Stock Contact Top Navy M</t>
  </si>
  <si>
    <t>SS01W.WHT.14</t>
  </si>
  <si>
    <t>SS10K.BLK.YXS</t>
  </si>
  <si>
    <t xml:space="preserve">Skins Stock Training Bib High Vis </t>
  </si>
  <si>
    <t>SS06W.NVY.18</t>
  </si>
  <si>
    <t>Womens Skins Stock 1/4 Zip Midlayer Navy.8</t>
  </si>
  <si>
    <t>Mens Skins Stock Insulated Gilet Black S</t>
  </si>
  <si>
    <t>SS13K.WHT.YSM</t>
  </si>
  <si>
    <t>SS07K.BLK.YLG</t>
  </si>
  <si>
    <t>Womens Skins Stock 1/4 Zip Midlayer Navy.16</t>
  </si>
  <si>
    <t>SS01.NVY.M</t>
  </si>
  <si>
    <t>Womens Skins Stock Polo Black.18</t>
  </si>
  <si>
    <t>Skins Stock Backpack Navy</t>
  </si>
  <si>
    <t>SS13.NVY.3XL</t>
  </si>
  <si>
    <t>SS10K.BLK.YLG</t>
  </si>
  <si>
    <t>SS10W.BLK.14</t>
  </si>
  <si>
    <t>Womens Skins Stock 1/4 Zip Midlayer Navy.10</t>
  </si>
  <si>
    <t>SS15.NVY.L</t>
  </si>
  <si>
    <t>SS07K.BLK.YMD</t>
  </si>
  <si>
    <t>SS07K.NVY.YLG</t>
  </si>
  <si>
    <t>Mens Skins Stock Rain Jacket Black XL</t>
  </si>
  <si>
    <t>Womens Skins Stock Tech Tee Black.10</t>
  </si>
  <si>
    <t>SS09.NVY.3XL</t>
  </si>
  <si>
    <t>SS06W.NVY.14</t>
  </si>
  <si>
    <t>SS17W.NVY.18</t>
  </si>
  <si>
    <t xml:space="preserve">SS02.BLK.3XL </t>
  </si>
  <si>
    <t>SS02W.BLK.8</t>
  </si>
  <si>
    <t>Youth Skins Stock Contact Top Navy.YXS</t>
  </si>
  <si>
    <t>Skins Stock Sock. Red.M</t>
  </si>
  <si>
    <t>Youth Skins Stock Tech Tee Navy.YLG</t>
  </si>
  <si>
    <t>SS07K.BLK.YXS</t>
  </si>
  <si>
    <t>SS09.NVY.XL</t>
  </si>
  <si>
    <t>Youth Skins Stock Full Zip Track Pant Navy YLG</t>
  </si>
  <si>
    <t>SS01W.WHT.10</t>
  </si>
  <si>
    <t>Mens Skins Stock Rugby Shorts Navy 3XL</t>
  </si>
  <si>
    <t>Mens Skins Stock Tech T-Shirt Black 3XL</t>
  </si>
  <si>
    <t>Mens Skins Stock Contact Top Black M</t>
  </si>
  <si>
    <t>SS13.NVY.XL</t>
  </si>
  <si>
    <t>SS09.BLK.XL</t>
  </si>
  <si>
    <t>Womens Skins Stock Hoody Navy.10</t>
  </si>
  <si>
    <t>Mens Skins Stock 1/4 Zip LS Tech Top NVY.3XL</t>
  </si>
  <si>
    <t>SS06.NVY.M</t>
  </si>
  <si>
    <t>SS07.NVY.S</t>
  </si>
  <si>
    <t>Youth Skins Stock Rugby Shorts Navy YXL</t>
  </si>
  <si>
    <t>SS16.BLK.M</t>
  </si>
  <si>
    <t>SS05.BLK.2XL</t>
  </si>
  <si>
    <t>Mens Skins Stock Hoody Black XL</t>
  </si>
  <si>
    <t>SS07.NVY.L</t>
  </si>
  <si>
    <t>Skins Stock Backpack Black</t>
  </si>
  <si>
    <t>Mens Skins Stock Rugby Shorts White S</t>
  </si>
  <si>
    <t xml:space="preserve">SS02.BLK.M </t>
  </si>
  <si>
    <t>SS06.BLK.M</t>
  </si>
  <si>
    <t>SS15.NVY.S</t>
  </si>
  <si>
    <t>SS03.BLK.S</t>
  </si>
  <si>
    <t>SS04W.BLK.10</t>
  </si>
  <si>
    <t xml:space="preserve">SS02.NVY.2XL </t>
  </si>
  <si>
    <t>SS03.BLK.M</t>
  </si>
  <si>
    <t>Mens Skins Stock Contact Top Black XL</t>
  </si>
  <si>
    <t>SS04.BLK.M</t>
  </si>
  <si>
    <t>Womens Skins Stock Tech Tee White.18</t>
  </si>
  <si>
    <t>Womens Skins Stock Polo Black.14</t>
  </si>
  <si>
    <t>SS01.BLK.S</t>
  </si>
  <si>
    <t>Mens Skins Stock Tech T-Shirt Navy 3XL</t>
  </si>
  <si>
    <t xml:space="preserve">Youth Skins Stock Contact Top Black.YSM </t>
  </si>
  <si>
    <t>Womens Skins Stock Rain Jacket Black 8</t>
  </si>
  <si>
    <t>Mens Skins Stock Insulated Jacket Navy 2XL</t>
  </si>
  <si>
    <t>Mens Skins Stock Insulated Gilet Black XL</t>
  </si>
  <si>
    <t>SS04W.BLK.18</t>
  </si>
  <si>
    <t>Mens Skins Stock Full Zip Track Pant Black S</t>
  </si>
  <si>
    <t>Mens Skins Stock Insulated Jacket Navy M</t>
  </si>
  <si>
    <t>Womens Skins Stock Hoody Black.16</t>
  </si>
  <si>
    <t>SS05W.NVY.8</t>
  </si>
  <si>
    <t>SS17W.NVY.12</t>
  </si>
  <si>
    <t>Womens Skins Stock Tech Tee White.10</t>
  </si>
  <si>
    <t>Mens Skins Stock 1/4 Zip Midlayer Black XL</t>
  </si>
  <si>
    <t>Skins Stock Medium Duffle Bag Navy</t>
  </si>
  <si>
    <t>Mens Skins Stock Rugby Shorts Black L</t>
  </si>
  <si>
    <t>Womens Skins Stock Tech Tee White.8</t>
  </si>
  <si>
    <t>Skins Stock No Show Sock.White.XL</t>
  </si>
  <si>
    <t>Mens Skins Stock Tech T-Shirt White 2XL</t>
  </si>
  <si>
    <t>SS02W.NVY.12</t>
  </si>
  <si>
    <t>SS06W.NVY.10</t>
  </si>
  <si>
    <t>Womens Skins Stock Hoody Navy.12</t>
  </si>
  <si>
    <t>Mens Skins Stock Sub Jacket Black M</t>
  </si>
  <si>
    <t>Youth Skins Stock Tech Tee Navy.YMD</t>
  </si>
  <si>
    <t>Mens Skins Stock Tech T-Shirt White M</t>
  </si>
  <si>
    <t>SS06W.BLK.14</t>
  </si>
  <si>
    <t>Mens Skins Stock Insulated Jacket Black M</t>
  </si>
  <si>
    <t>Womens Skins Stock Tech Tee Navy.14</t>
  </si>
  <si>
    <t>SS04.NVY.2XL</t>
  </si>
  <si>
    <t>SS15.BLK.M</t>
  </si>
  <si>
    <t>Womens Skins Stock Polo Black.12</t>
  </si>
  <si>
    <t>Mens Skins Stock Tech Cotton Navy XL</t>
  </si>
  <si>
    <t>Womens Skins Stock Hoody Navy.18</t>
  </si>
  <si>
    <t>SS13K.BLK.YLG</t>
  </si>
  <si>
    <t>Mens Skins Stock Cotton T-Shirt Black L</t>
  </si>
  <si>
    <t>SS05.BLK.M</t>
  </si>
  <si>
    <t>SS02W.NVY.10</t>
  </si>
  <si>
    <t>SS05.NVY.L</t>
  </si>
  <si>
    <t>Womens Skins Stock 1/4 Zip Midlayer Black.12</t>
  </si>
  <si>
    <t xml:space="preserve">SS02.BLK.XL </t>
  </si>
  <si>
    <t>SS28.WHT.L</t>
  </si>
  <si>
    <t>Mens Skins Stock 8'' Series Short Navy XL</t>
  </si>
  <si>
    <t>SS17.BLK.3XL</t>
  </si>
  <si>
    <t>Womens Skins Stock Tech Tee Black.16</t>
  </si>
  <si>
    <t>Mens Skins Stock Rugby Shorts Black XL</t>
  </si>
  <si>
    <t>Youth Skins Stock Rugby Shorts Navy YMD</t>
  </si>
  <si>
    <t>SS15.NVY.M</t>
  </si>
  <si>
    <t>SS17W.BLK.10</t>
  </si>
  <si>
    <t>SS07.NVY.4XL</t>
  </si>
  <si>
    <t>Womens Skins Stock 1/4 zip Tech Top Navy.16</t>
  </si>
  <si>
    <t>SS05W.BLK.8</t>
  </si>
  <si>
    <t>SS09.BLK.M</t>
  </si>
  <si>
    <t>SS10W.BLK.16</t>
  </si>
  <si>
    <t>Womens Skins Stock Polo Navy.18</t>
  </si>
  <si>
    <t>SS06W.NVY.16</t>
  </si>
  <si>
    <t>Skins Stock Low Cut Sock.White.M</t>
  </si>
  <si>
    <t>Mens Skins Stock Polo Navy L</t>
  </si>
  <si>
    <t>SS09.NVY.2XL</t>
  </si>
  <si>
    <t>SS05W.NVY.12</t>
  </si>
  <si>
    <t>Mens Skins Stock Rain Jacket Black M</t>
  </si>
  <si>
    <t>SS01.BLK.XL</t>
  </si>
  <si>
    <t>SS04.NVY.XL</t>
  </si>
  <si>
    <t>Mens Skins Stock Rain Jacket Navy 3XL</t>
  </si>
  <si>
    <t>Youth Skins Stock Full Zip Track Pant Black YLG</t>
  </si>
  <si>
    <t>SS17W.NVY.8</t>
  </si>
  <si>
    <t>Mens Skins Stock Hoody Navy 3XL</t>
  </si>
  <si>
    <t>Youth Skins Stock Contact Top Black.YXL</t>
  </si>
  <si>
    <t>SS04W.BLK.12</t>
  </si>
  <si>
    <t>SS13K.NVY.YSM</t>
  </si>
  <si>
    <t>SS01W.BLK.10</t>
  </si>
  <si>
    <t>SS19.NVY.L</t>
  </si>
  <si>
    <t>SS04.BLK.3XL</t>
  </si>
  <si>
    <t>Youth Skins Stock Rugby Shorts Black YMD</t>
  </si>
  <si>
    <t>SS04.NVY.4XL</t>
  </si>
  <si>
    <t>Mens Skins Stock Training Pant Navy XL</t>
  </si>
  <si>
    <t>SS19.NVY.2XL</t>
  </si>
  <si>
    <t>Mens Skins Stock 1/4 Zip Midlayer Navy L</t>
  </si>
  <si>
    <t>Mens Skins Stock Full Zip Track Pant Navy 2XL</t>
  </si>
  <si>
    <t>SS11.BLK.S</t>
  </si>
  <si>
    <t>SS16.NVY.XL</t>
  </si>
  <si>
    <t>SS09.BLK.3XL</t>
  </si>
  <si>
    <t>Skins Stock Sock. White.XL</t>
  </si>
  <si>
    <t>Mens Skins Stock Tech T-Shirt Navy XL</t>
  </si>
  <si>
    <t>SS05.NVY.M</t>
  </si>
  <si>
    <t>SS10.BLK.M</t>
  </si>
  <si>
    <t>SS07.BLK.XL</t>
  </si>
  <si>
    <t>SS13.WHT.S</t>
  </si>
  <si>
    <t>SS01W.NVY.14</t>
  </si>
  <si>
    <t>SS19.BLK.2XL</t>
  </si>
  <si>
    <t xml:space="preserve">SS02.BLK.S </t>
  </si>
  <si>
    <t>SS07.NVY.3XL</t>
  </si>
  <si>
    <t>SS07.BLK.3XL</t>
  </si>
  <si>
    <t>SS13K.NVY.YXS</t>
  </si>
  <si>
    <t>SS15.NVY.XL</t>
  </si>
  <si>
    <t>Skins Stock Training Bib Orange</t>
  </si>
  <si>
    <t>Mens Skins Stock Training Pant Black L</t>
  </si>
  <si>
    <t>Mens Skins Stock Insulated Jacket Navy XL</t>
  </si>
  <si>
    <t>Mens Skins Stock Rain Jacket Black 3XL</t>
  </si>
  <si>
    <t>SS13K.BLK.YXS</t>
  </si>
  <si>
    <t>SS01.WHT.L</t>
  </si>
  <si>
    <t>Womens Skins Stock Rain Jacket Black 18</t>
  </si>
  <si>
    <t>SS10.BLK.2XL</t>
  </si>
  <si>
    <t>SS01.BLK.2XL</t>
  </si>
  <si>
    <t>Mens Skins Stock Training Pant Navy 3XL</t>
  </si>
  <si>
    <t>SS01K.NVY.YMD</t>
  </si>
  <si>
    <t>SS17.NVY.L</t>
  </si>
  <si>
    <t>SS17W.BLK.18</t>
  </si>
  <si>
    <t>SS19.NVY.M</t>
  </si>
  <si>
    <t>Mens Skins Stock Sub Jacket Navy S</t>
  </si>
  <si>
    <t>Womens Skins Stock 1/4 Zip Midlayer Black.10</t>
  </si>
  <si>
    <t>Mens Skins Stock Training Pant Black M</t>
  </si>
  <si>
    <t>Mens Skins Stock Training Pant Navy M</t>
  </si>
  <si>
    <t>Mens Skins Stock Full Zip Track Pant Black XL</t>
  </si>
  <si>
    <t>Mens Skins Stock 1/4 Zip LS Tech Top Black.M</t>
  </si>
  <si>
    <t>Mens Skins Stock Hoody Black 2XL</t>
  </si>
  <si>
    <t>Mens Skins Stock Tech T-Shirt White 3XL</t>
  </si>
  <si>
    <t xml:space="preserve">Youth Skins Stock Contact Top Black. YLG </t>
  </si>
  <si>
    <t>SS07.BLK.S</t>
  </si>
  <si>
    <t>SS13.WHT.2XL</t>
  </si>
  <si>
    <t>Mens Skins Stock 1/4 Zip Midlayer Black M</t>
  </si>
  <si>
    <t>Mens Skins Stock Contact Top Navy 3XL</t>
  </si>
  <si>
    <t>SS19.BLK.L</t>
  </si>
  <si>
    <t>Skins Stock Sock. Navy.M</t>
  </si>
  <si>
    <t>Mens Skins Stock Rugby Shorts White XL</t>
  </si>
  <si>
    <t>Youth Skins Stock Contact Top Black.YMD</t>
  </si>
  <si>
    <t>Womens Skins Stock 1/4 Zip LS Tech Top Black.8</t>
  </si>
  <si>
    <t>SS09.NVY.M</t>
  </si>
  <si>
    <t>SS01W.WHT.12</t>
  </si>
  <si>
    <t>Mens Skins Stock Insulated Gilet Black L</t>
  </si>
  <si>
    <t>Mens Skins Stock 1/4 Zip Midlayer Navy 3XL</t>
  </si>
  <si>
    <t>SS07.BLK.2XL</t>
  </si>
  <si>
    <t>Mens Skins Stock Rugby Shorts White M</t>
  </si>
  <si>
    <t>Womens Skins Stock Tech Tee White.12</t>
  </si>
  <si>
    <t>Womens Skins Stock Polo Navy.12</t>
  </si>
  <si>
    <t>Womens Skins Stock Hoody Black.14</t>
  </si>
  <si>
    <t>Mens Skins Stock 1/4 Zip LS Tech Top NVY.M</t>
  </si>
  <si>
    <t>Mens Skins Stock Polo Navy XL</t>
  </si>
  <si>
    <t>SS10K.NVY.YSM</t>
  </si>
  <si>
    <t>SS15.NVY.3XL</t>
  </si>
  <si>
    <t>Womens Skins Stock 1/4 Zip Midlayer Navy.12</t>
  </si>
  <si>
    <t>SS05.BLK.XL</t>
  </si>
  <si>
    <t>Mens Skins Stock Rain Jacket Black 2XL</t>
  </si>
  <si>
    <t>SS01W.BLK.16</t>
  </si>
  <si>
    <t>SS04.NVY.L</t>
  </si>
  <si>
    <t>SS07K.NVY.YSM</t>
  </si>
  <si>
    <t>SS11.NVY.M</t>
  </si>
  <si>
    <t>SS12.NVY.2XL</t>
  </si>
  <si>
    <t>Mens Skins Stock 1/4 Zip Midlayer Black S</t>
  </si>
  <si>
    <t>Mens Skins Stock Full Zip Track Pant Navy S</t>
  </si>
  <si>
    <t>Womens Skins Stock 1/4 Zip Midlayer Navy.18</t>
  </si>
  <si>
    <t>Mens Skins Stock Insulated Gilet Navy S</t>
  </si>
  <si>
    <t>SS05W.BLK.18</t>
  </si>
  <si>
    <t>SS21L.BLK</t>
  </si>
  <si>
    <t>SS28.WHT.XL</t>
  </si>
  <si>
    <t>Youth Skins Stock Rugby Shorts White YSM</t>
  </si>
  <si>
    <t>SS01W.BLK.12</t>
  </si>
  <si>
    <t>SS12.BLK.M</t>
  </si>
  <si>
    <t>SS03.BLK.L</t>
  </si>
  <si>
    <t>SS11.NVY.S</t>
  </si>
  <si>
    <t>Mens Skins Stock Insulated Jacket Black XL</t>
  </si>
  <si>
    <t>Mens Skins Stock Tech Cotton Navy 3XL</t>
  </si>
  <si>
    <t>SS19.BLK.M</t>
  </si>
  <si>
    <t>Mens Skins Stock Rugby Shorts Navy 2XL</t>
  </si>
  <si>
    <t>Womens Skins Stock Tech Tee Navy.10</t>
  </si>
  <si>
    <t>SS06W.NVY.12</t>
  </si>
  <si>
    <t>SS03.NVY.S</t>
  </si>
  <si>
    <t>SS09.BLK.S</t>
  </si>
  <si>
    <t>Mens Skins Stock Sub Jacket Navy M</t>
  </si>
  <si>
    <t>SS09.BLK.2XL</t>
  </si>
  <si>
    <t>Mens Skins Stock Contact Top Navy S</t>
  </si>
  <si>
    <t>SS01W.NVY.12</t>
  </si>
  <si>
    <t>SS01W.WHT.18</t>
  </si>
  <si>
    <t>Womens Skins Stock Full Zip Track Pant Black 16</t>
  </si>
  <si>
    <t>Womens Skins Stock Hoody Black.18</t>
  </si>
  <si>
    <t>Womens Skins Stock Tech Tee White.16</t>
  </si>
  <si>
    <t>Womens Skins Stock Rain Jacket Navy 16</t>
  </si>
  <si>
    <t>Skins Stock Sock. Black.XL</t>
  </si>
  <si>
    <t>SS02W.BLK.16</t>
  </si>
  <si>
    <t>SS06.BLK.3XL</t>
  </si>
  <si>
    <t>Mens Skins Stock Insulated Gilet Navy XL</t>
  </si>
  <si>
    <t>SS04W.BLK.8</t>
  </si>
  <si>
    <t>SS10K.NVY.YLG</t>
  </si>
  <si>
    <t>SS10W.NVY.8</t>
  </si>
  <si>
    <t>Mens Skins Stock Rain Jacket Black S</t>
  </si>
  <si>
    <t>Mens Skins Stock Hoody Navy 4XL</t>
  </si>
  <si>
    <t>Mens Skins Stock Cotton T-Shirt Black S</t>
  </si>
  <si>
    <t>Womens Skins Stock Full Zip Track Pant Navy 14</t>
  </si>
  <si>
    <t>SS13.WHT.L</t>
  </si>
  <si>
    <t>SS28.NVY.XL</t>
  </si>
  <si>
    <t>SS05.NVY.2XL</t>
  </si>
  <si>
    <t>SS13K.NVY.YMD</t>
  </si>
  <si>
    <t>Womens Skins Stock Tech Tee Black.18</t>
  </si>
  <si>
    <t>Womens Skins Stock Hoody Navy.8</t>
  </si>
  <si>
    <t>Mens Skins Stock 8'' Series Short Navy M</t>
  </si>
  <si>
    <t xml:space="preserve">Youth Skins Stock Rugby Shorts Black YSM </t>
  </si>
  <si>
    <t>SS01W.WHT.8</t>
  </si>
  <si>
    <t>Womens Skins Stock Hoody Navy.14</t>
  </si>
  <si>
    <t>Womens Skins Stock 1/4 zip Tech Top Navy.8</t>
  </si>
  <si>
    <t>SS13.WHT.M</t>
  </si>
  <si>
    <t>SS19.BLK.S</t>
  </si>
  <si>
    <t xml:space="preserve">SS23M.BLK </t>
  </si>
  <si>
    <t>SS01.WHT.S</t>
  </si>
  <si>
    <t>SS17W.BLK.16</t>
  </si>
  <si>
    <t>SS01.NVY.S</t>
  </si>
  <si>
    <t>SS06.NVY.S</t>
  </si>
  <si>
    <t>Mens Skins Stock Full Zip Track Pant Black M</t>
  </si>
  <si>
    <t>Mens Skins Stock Rain Trouser Navy XL</t>
  </si>
  <si>
    <t>SS31.WHT.M</t>
  </si>
  <si>
    <t>SS29.WHT.XL</t>
  </si>
  <si>
    <t>SS01K.BLK.YXS</t>
  </si>
  <si>
    <t>SS06W.BLK.10</t>
  </si>
  <si>
    <t>SS30.WHT.M</t>
  </si>
  <si>
    <t>Mens Skins Stock Rain Jacket Navy L</t>
  </si>
  <si>
    <t>SS06.NVY.2XL</t>
  </si>
  <si>
    <t>SS06W.BLK.8</t>
  </si>
  <si>
    <t>Mens Skins Stock Polo Navy 3XL</t>
  </si>
  <si>
    <t>Mens Skins Stock Rugby Shorts Black 2XL</t>
  </si>
  <si>
    <t>SS17W.NVY.16</t>
  </si>
  <si>
    <t>Skins Stock Sock. White.L</t>
  </si>
  <si>
    <t>SS01.WHT.M</t>
  </si>
  <si>
    <t>Mens Skins Stock Sub Jacket Navy 3XL</t>
  </si>
  <si>
    <t>SS29.WHT.L</t>
  </si>
  <si>
    <t>SS01K.NVY.YXS</t>
  </si>
  <si>
    <t xml:space="preserve">Youth Skins Stock Rugby Shorts White YLG </t>
  </si>
  <si>
    <t>SS01W.BLK.18</t>
  </si>
  <si>
    <t>Youth Skins Stock Full Zip Track Pant Navy YXS</t>
  </si>
  <si>
    <t xml:space="preserve">Youth Skins Stock Rugby Shorts Navy YLG </t>
  </si>
  <si>
    <t>Youth Skins Stock Full Zip Track Pant Navy YSM</t>
  </si>
  <si>
    <t>Skins Stock Crew Sock.White.XL</t>
  </si>
  <si>
    <t>SS10.BLK.XL</t>
  </si>
  <si>
    <t>Mens Skins Stock Rugby Shorts Navy S</t>
  </si>
  <si>
    <t xml:space="preserve">SS18.ORG </t>
  </si>
  <si>
    <t>SS10K.BLK.YMD</t>
  </si>
  <si>
    <t>SS13.NVY.M</t>
  </si>
  <si>
    <t>Mens Skins Stock Rugby Shorts White 3XL</t>
  </si>
  <si>
    <t>SS03.NVY.L</t>
  </si>
  <si>
    <t>SS13K.WHT.YMD</t>
  </si>
  <si>
    <t>Mens Skins Stock Training Pant Black S</t>
  </si>
  <si>
    <t>Mens Skins Stock Tech T-Shirt Navy L</t>
  </si>
  <si>
    <t>Womens Skins Stock Full Zip Track Pant Black 14</t>
  </si>
  <si>
    <t>Womens Skins Stock Rain Jacket Black 10</t>
  </si>
  <si>
    <t>SS29.WHT.M</t>
  </si>
  <si>
    <t>Mens Skins Stock Training Pant Black XL</t>
  </si>
  <si>
    <t>Womens Skins Stock Full Zip Track Pant Black 10</t>
  </si>
  <si>
    <t>SS01.NVY.2XL</t>
  </si>
  <si>
    <t>SS01W.BLK.8</t>
  </si>
  <si>
    <t>SS12.NVY.S</t>
  </si>
  <si>
    <t>Mens Skins Stock 1/4 Zip Midlayer Black L</t>
  </si>
  <si>
    <t>Youth Skins Stock Tech Tee Navy.YXL</t>
  </si>
  <si>
    <t>SS22M.NVY</t>
  </si>
  <si>
    <t>SS05.BLK.S</t>
  </si>
  <si>
    <t>Mens Skins Stock Full Zip Track Pant Black 3XL</t>
  </si>
  <si>
    <t>Mens Skins Stock Rain Trouser Navy S</t>
  </si>
  <si>
    <t>Mens Skins Stock 1/4 Zip Midlayer Navy 4XL</t>
  </si>
  <si>
    <t>Mens Skins Stock Contact Top Navy L</t>
  </si>
  <si>
    <t>Product Description</t>
  </si>
  <si>
    <t>Product Code</t>
  </si>
  <si>
    <t>MED 3-6 BLACK</t>
  </si>
  <si>
    <t>SSTK - 04 - A</t>
  </si>
  <si>
    <t>SSTK - 04 - B</t>
  </si>
  <si>
    <t>LRG 7-11 BLACK</t>
  </si>
  <si>
    <t>SSTK - 04 - C</t>
  </si>
  <si>
    <t>MED 3-6 RED</t>
  </si>
  <si>
    <t>XL 12-14 RED</t>
  </si>
  <si>
    <t>EAN Barcode</t>
  </si>
  <si>
    <t>SS10.BLK.3XL</t>
  </si>
  <si>
    <t>Womens Skins Stock Full Zip Track Pant Navy 16</t>
  </si>
  <si>
    <t>Womens Skins Stock Full Zip Track Pant Navy 18</t>
  </si>
  <si>
    <t>Row Labels</t>
  </si>
  <si>
    <t>(blank)</t>
  </si>
  <si>
    <t>Grand Total</t>
  </si>
  <si>
    <t>Total</t>
  </si>
  <si>
    <t>Summary
Code</t>
  </si>
  <si>
    <t>SS01 - Mens Tech Tees</t>
  </si>
  <si>
    <t>SS02 - Mens 1/4 Zip LS Tech Tee</t>
  </si>
  <si>
    <t>SS03 - Mens Cotton Tee</t>
  </si>
  <si>
    <t>SS04 - Mens 1/4 Zip Midlayer</t>
  </si>
  <si>
    <t>SS05 - Mens Polos</t>
  </si>
  <si>
    <t>SS06 - Mens Hoodies</t>
  </si>
  <si>
    <t>SS07 - Mens Contact Top</t>
  </si>
  <si>
    <t>SS10 - Mens Full Zip Track Pant</t>
  </si>
  <si>
    <t>SS11 - Mens 8'' Shorts</t>
  </si>
  <si>
    <t>SS12 - Mens Sub Jacket</t>
  </si>
  <si>
    <t>SS13 - Mens Rugby Shorts</t>
  </si>
  <si>
    <t>SS19 - Mens Rain Trousers</t>
  </si>
  <si>
    <t>SS15 - Mens Insulated Gilet</t>
  </si>
  <si>
    <t>SS16 - Mens Insulated Jacket</t>
  </si>
  <si>
    <t>SS17 - Mens Rain Jacket</t>
  </si>
  <si>
    <t>SS09 - Mens Training Pant</t>
  </si>
  <si>
    <t>Mens Stock Take Qty 02.08.24</t>
  </si>
  <si>
    <t>Sum of Mens Stock Take Qty 02.08.24</t>
  </si>
  <si>
    <t>Summary Code</t>
  </si>
  <si>
    <t>SS01 - Womens Tech Tee</t>
  </si>
  <si>
    <t>SS02 - Womens 1/4 Zip Tech Tee</t>
  </si>
  <si>
    <t>SS04 - Womens 1/4 Zip Midlayer</t>
  </si>
  <si>
    <t>SS05 - Womens Polos</t>
  </si>
  <si>
    <t>SS06 - Womens Hoodies</t>
  </si>
  <si>
    <t>SS10 - Womens Full Zip Track Pant</t>
  </si>
  <si>
    <t>SS17 - Womens Rain Jacket</t>
  </si>
  <si>
    <t>Womens Stock Take Qty 02.08.24</t>
  </si>
  <si>
    <t>Sum of Womens Stock Take Qty 02.08.24</t>
  </si>
  <si>
    <t>SS01 - Youth Tech Tee</t>
  </si>
  <si>
    <t>SS07 - Youth Contact Top</t>
  </si>
  <si>
    <t>SS10 - Youth Full Zip Track Pant</t>
  </si>
  <si>
    <t>SS13 - Youth Rugby Shorts</t>
  </si>
  <si>
    <t>Youth Stock Take Qty 02.08.24</t>
  </si>
  <si>
    <t>Sum of Youth Stock Take Qty 02.08.24</t>
  </si>
  <si>
    <t>SS18 - Bibs</t>
  </si>
  <si>
    <t>SS20 - Backpack</t>
  </si>
  <si>
    <t>SS21 - Large Duffle</t>
  </si>
  <si>
    <t>SS22 - Medium Duffle</t>
  </si>
  <si>
    <t>SS23 - Medium Wheeled Bag</t>
  </si>
  <si>
    <t>SS26 - Large Wheeled Bag</t>
  </si>
  <si>
    <t>SS28 - Rugby Socks</t>
  </si>
  <si>
    <t>SS29 - White No Show Socks</t>
  </si>
  <si>
    <t>SS30 - Whte Low Cut Socks</t>
  </si>
  <si>
    <t>SS31 - White Crew Socks</t>
  </si>
  <si>
    <t>Accessories Stock Take Qty 02.08.24</t>
  </si>
  <si>
    <t>Sum of Accessories Stock Take Qty 02.08.24</t>
  </si>
  <si>
    <t>TBC</t>
  </si>
  <si>
    <t>Total units Counted</t>
  </si>
  <si>
    <t>Potental Bags stock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</si>
</sst>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name val="Microsoft Sans Serif"/>
      <family val="2"/>
    </font>
    <font>
      <sz val="14"/>
      <color indexed="8"/>
      <name val="Calibri"/>
      <family val="2"/>
    </font>
    <font>
      <sz val="14"/>
      <name val="Microsoft Sans Serif"/>
      <family val="2"/>
    </font>
    <font>
      <sz val="14"/>
      <color indexed="8"/>
      <name val="Microsoft Sans Serif"/>
      <family val="2"/>
    </font>
    <font>
      <b/>
      <sz val="14"/>
      <color indexed="8"/>
      <name val="Calibri"/>
      <family val="2"/>
    </font>
    <font>
      <b/>
      <sz val="12"/>
      <color indexed="63"/>
      <name val="Microsoft Sans Serif"/>
      <family val="2"/>
    </font>
    <font>
      <b/>
      <sz val="12"/>
      <name val="Microsoft Sans Serif"/>
      <family val="2"/>
    </font>
    <font>
      <sz val="8"/>
      <name val="Calibri"/>
      <family val="2"/>
    </font>
    <font>
      <sz val="14"/>
      <color indexed="30"/>
      <name val="Microsoft Sans Serif"/>
      <family val="2"/>
    </font>
    <font>
      <b/>
      <sz val="11"/>
      <color indexed="8"/>
      <name val="Calibri"/>
      <family val="2"/>
    </font>
    <font>
      <sz val="14"/>
      <name val="Calibri"/>
      <family val="2"/>
    </font>
    <font>
      <sz val="12"/>
      <name val="Verdana"/>
      <family val="2"/>
    </font>
    <font>
      <sz val="11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/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2" fillId="0" borderId="4" xfId="0" applyFont="1" applyBorder="1"/>
    <xf numFmtId="1" fontId="11" fillId="0" borderId="0" xfId="0" applyNumberFormat="1" applyFont="1"/>
    <xf numFmtId="1" fontId="13" fillId="0" borderId="0" xfId="0" applyNumberFormat="1" applyFont="1"/>
    <xf numFmtId="1" fontId="11" fillId="0" borderId="2" xfId="0" applyNumberFormat="1" applyFont="1" applyBorder="1" applyAlignment="1">
      <alignment horizontal="center" vertical="center"/>
    </xf>
    <xf numFmtId="1" fontId="12" fillId="2" borderId="2" xfId="0" applyNumberFormat="1" applyFont="1" applyFill="1" applyBorder="1"/>
    <xf numFmtId="1" fontId="12" fillId="0" borderId="2" xfId="0" applyNumberFormat="1" applyFont="1" applyBorder="1"/>
    <xf numFmtId="1" fontId="11" fillId="0" borderId="2" xfId="0" applyNumberFormat="1" applyFont="1" applyBorder="1"/>
    <xf numFmtId="1" fontId="0" fillId="0" borderId="0" xfId="0" applyNumberFormat="1"/>
    <xf numFmtId="1" fontId="13" fillId="0" borderId="2" xfId="0" applyNumberFormat="1" applyFont="1" applyBorder="1"/>
    <xf numFmtId="1" fontId="13" fillId="0" borderId="5" xfId="0" applyNumberFormat="1" applyFont="1" applyBorder="1"/>
    <xf numFmtId="1" fontId="13" fillId="0" borderId="4" xfId="0" applyNumberFormat="1" applyFont="1" applyBorder="1"/>
    <xf numFmtId="1" fontId="13" fillId="0" borderId="6" xfId="0" applyNumberFormat="1" applyFont="1" applyBorder="1"/>
    <xf numFmtId="1" fontId="13" fillId="0" borderId="1" xfId="0" applyNumberFormat="1" applyFont="1" applyBorder="1"/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" fontId="14" fillId="0" borderId="2" xfId="0" applyNumberFormat="1" applyFont="1" applyBorder="1"/>
    <xf numFmtId="0" fontId="7" fillId="0" borderId="2" xfId="0" applyFont="1" applyBorder="1" applyAlignment="1">
      <alignment horizontal="center" vertical="center" wrapText="1"/>
    </xf>
    <xf numFmtId="0" fontId="13" fillId="0" borderId="0" xfId="0" applyFont="1"/>
    <xf numFmtId="0" fontId="11" fillId="0" borderId="2" xfId="0" applyFont="1" applyBorder="1"/>
    <xf numFmtId="0" fontId="3" fillId="2" borderId="1" xfId="0" applyFont="1" applyFill="1" applyBorder="1" applyAlignment="1">
      <alignment horizontal="right" vertical="center"/>
    </xf>
    <xf numFmtId="1" fontId="12" fillId="2" borderId="1" xfId="0" applyNumberFormat="1" applyFont="1" applyFill="1" applyBorder="1"/>
    <xf numFmtId="0" fontId="13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10" fillId="4" borderId="0" xfId="0" applyFont="1" applyFill="1"/>
    <xf numFmtId="0" fontId="3" fillId="5" borderId="2" xfId="0" applyFont="1" applyFill="1" applyBorder="1" applyAlignment="1">
      <alignment horizontal="right" vertic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6</xdr:col>
      <xdr:colOff>1695450</xdr:colOff>
      <xdr:row>42</xdr:row>
      <xdr:rowOff>85725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1050"/>
          <a:ext cx="7772400" cy="351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24</xdr:row>
      <xdr:rowOff>152400</xdr:rowOff>
    </xdr:from>
    <xdr:to>
      <xdr:col>6</xdr:col>
      <xdr:colOff>1847850</xdr:colOff>
      <xdr:row>45</xdr:row>
      <xdr:rowOff>161925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" y="4743450"/>
          <a:ext cx="77724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46</xdr:row>
      <xdr:rowOff>19050</xdr:rowOff>
    </xdr:from>
    <xdr:to>
      <xdr:col>6</xdr:col>
      <xdr:colOff>2152650</xdr:colOff>
      <xdr:row>66</xdr:row>
      <xdr:rowOff>95250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57200" y="8801100"/>
          <a:ext cx="7772400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209550</xdr:colOff>
      <xdr:row>48</xdr:row>
      <xdr:rowOff>0</xdr:rowOff>
    </xdr:from>
    <xdr:to>
      <xdr:col>17</xdr:col>
      <xdr:colOff>342900</xdr:colOff>
      <xdr:row>68</xdr:row>
      <xdr:rowOff>28575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591550" y="9163050"/>
          <a:ext cx="7772400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67</xdr:row>
      <xdr:rowOff>76200</xdr:rowOff>
    </xdr:from>
    <xdr:to>
      <xdr:col>6</xdr:col>
      <xdr:colOff>2009775</xdr:colOff>
      <xdr:row>86</xdr:row>
      <xdr:rowOff>19050</xdr:rowOff>
    </xdr:to>
    <xdr:pic>
      <xdr:nvPicPr>
        <xdr:cNvPr id="1029" name="Picture 10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14325" y="12858750"/>
          <a:ext cx="777240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27</xdr:row>
      <xdr:rowOff>95250</xdr:rowOff>
    </xdr:from>
    <xdr:to>
      <xdr:col>17</xdr:col>
      <xdr:colOff>285750</xdr:colOff>
      <xdr:row>46</xdr:row>
      <xdr:rowOff>104775</xdr:rowOff>
    </xdr:to>
    <xdr:pic>
      <xdr:nvPicPr>
        <xdr:cNvPr id="1030" name="Picture 12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34400" y="5257800"/>
          <a:ext cx="7772400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Pictures%20and%20packinglist%20her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Pictures%20and%20packinglist%20her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Pictures%20and%20packinglist%20here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microsoft.com/office/2006/relationships/xlExternalLinkPath/xlPathMissing" Target="Pictures%20and%20packinglist%20here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9.578291666665" createdVersion="8" refreshedVersion="8" minRefreshableVersion="3" recordCount="50">
  <cacheSource type="worksheet">
    <worksheetSource ref="A1:D65536" sheet="Youth" r:id="rId2"/>
  </cacheSource>
  <cacheFields count="11">
    <cacheField name="Summary Code" numFmtId="0">
      <sharedItems containsBlank="1" count="5">
        <s v="SS01 - Youth Tech Tee"/>
        <m/>
        <s v="SS07 - Youth Contact Top"/>
        <s v="SS10 - Youth Full Zip Track Pant"/>
        <s v="SS13 - Youth Rugby Shorts"/>
      </sharedItems>
    </cacheField>
    <cacheField name="Product Code" numFmtId="0">
      <sharedItems containsBlank="1"/>
    </cacheField>
    <cacheField name="Product Description" numFmtId="0">
      <sharedItems containsBlank="1"/>
    </cacheField>
    <cacheField name="(Total)Gavin's count at QPS )" numFmtId="0">
      <sharedItems containsString="0" containsBlank="1" containsNumber="1" containsInteger="1" minValue="1" maxValue="568"/>
    </cacheField>
    <cacheField name="Qty. Location &quot;P&quot;" numFmtId="0">
      <sharedItems containsNonDate="0" containsString="0" containsBlank="1"/>
    </cacheField>
    <cacheField name="Pallet No" numFmtId="0">
      <sharedItems containsNonDate="0" containsString="0" containsBlank="1"/>
    </cacheField>
    <cacheField name="Qty. Location &quot;Q&quot;" numFmtId="0">
      <sharedItems containsString="0" containsBlank="1" containsNumber="1" containsInteger="1" minValue="1" maxValue="82"/>
    </cacheField>
    <cacheField name="Pallet No2" numFmtId="0">
      <sharedItems containsBlank="1"/>
    </cacheField>
    <cacheField name="Free stock qty at 8/10" numFmtId="0">
      <sharedItems containsString="0" containsBlank="1" containsNumber="1" containsInteger="1" minValue="0" maxValue="573"/>
    </cacheField>
    <cacheField name="Stock Take Qty 06.12.19" numFmtId="0">
      <sharedItems containsString="0" containsBlank="1" containsNumber="1" containsInteger="1" minValue="0" maxValue="82"/>
    </cacheField>
    <cacheField name="Youth Stock Take Qty 02.08.24" numFmtId="0">
      <sharedItems containsString="0" containsBlank="1" containsNumber="1" containsInteger="1" minValue="1" maxValue="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5509.583196874999" createdVersion="8" refreshedVersion="8" minRefreshableVersion="3" recordCount="44">
  <cacheSource type="worksheet">
    <worksheetSource ref="A1:D65536" sheet="Accessories" r:id="rId2"/>
  </cacheSource>
  <cacheFields count="11">
    <cacheField name="Summary Code" numFmtId="0">
      <sharedItems containsBlank="1" count="11">
        <s v="SS18 - Bibs"/>
        <m/>
        <s v="SS20 - Backpack"/>
        <s v="SS21 - Large Duffle"/>
        <s v="SS22 - Medium Duffle"/>
        <s v="SS23 - Medium Wheeled Bag"/>
        <s v="SS26 - Large Wheeled Bag"/>
        <s v="SS28 - Rugby Socks"/>
        <s v="SS29 - White No Show Socks"/>
        <s v="SS30 - Whte Low Cut Socks"/>
        <s v="SS31 - White Crew Socks"/>
      </sharedItems>
    </cacheField>
    <cacheField name="Product Code" numFmtId="0">
      <sharedItems containsBlank="1"/>
    </cacheField>
    <cacheField name="Product Description" numFmtId="0">
      <sharedItems containsBlank="1"/>
    </cacheField>
    <cacheField name="(Total)Gavin's count at QPS )" numFmtId="0">
      <sharedItems containsString="0" containsBlank="1" containsNumber="1" containsInteger="1" minValue="2" maxValue="3146"/>
    </cacheField>
    <cacheField name="Qty. Location &quot;P&quot;" numFmtId="0">
      <sharedItems containsNonDate="0" containsString="0" containsBlank="1"/>
    </cacheField>
    <cacheField name="Pallet No" numFmtId="0">
      <sharedItems containsNonDate="0" containsString="0" containsBlank="1"/>
    </cacheField>
    <cacheField name="Qty. Location &quot;Q&quot;" numFmtId="0">
      <sharedItems containsString="0" containsBlank="1" containsNumber="1" containsInteger="1" minValue="2" maxValue="745"/>
    </cacheField>
    <cacheField name="Pallet No2" numFmtId="0">
      <sharedItems containsBlank="1"/>
    </cacheField>
    <cacheField name="Free stock qty at 8/10" numFmtId="0">
      <sharedItems containsString="0" containsBlank="1" containsNumber="1" containsInteger="1" minValue="0" maxValue="3078"/>
    </cacheField>
    <cacheField name="Stock Take Qty 06.12.19" numFmtId="0">
      <sharedItems containsString="0" containsBlank="1" containsNumber="1" containsInteger="1" minValue="0" maxValue="717"/>
    </cacheField>
    <cacheField name="Accessories Stock Take Qty 02.08.24" numFmtId="0">
      <sharedItems containsString="0" containsBlank="1" containsNumber="1" containsInteger="1" minValue="11" maxValue="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5512.500849768519" createdVersion="8" refreshedVersion="8" minRefreshableVersion="3" recordCount="467">
  <cacheSource type="worksheet">
    <worksheetSource ref="A1:D65536" sheet="Mens" r:id="rId2"/>
  </cacheSource>
  <cacheFields count="4">
    <cacheField name="Summary_x000a_Code" numFmtId="0">
      <sharedItems containsBlank="1" count="17">
        <s v="SS01 - Mens Tech Tees"/>
        <m/>
        <s v="SS02 - Mens 1/4 Zip LS Tech Tee"/>
        <s v="SS03 - Mens Cotton Tee"/>
        <s v="SS04 - Mens 1/4 Zip Midlayer"/>
        <s v="SS05 - Mens Polos"/>
        <s v="SS06 - Mens Hoodies"/>
        <s v="SS07 - Mens Contact Top"/>
        <s v="SS10 - Mens Full Zip Track Pant"/>
        <s v="SS11 - Mens 8'' Shorts"/>
        <s v="SS12 - Mens Sub Jacket"/>
        <s v="SS13 - Mens Rugby Shorts"/>
        <s v="SS19 - Mens Rain Trousers"/>
        <s v="SS15 - Mens Insulated Gilet"/>
        <s v="SS16 - Mens Insulated Jacket"/>
        <s v="SS17 - Mens Rain Jacket"/>
        <s v="SS09 - Mens Training Pant"/>
      </sharedItems>
    </cacheField>
    <cacheField name="Product Code" numFmtId="0">
      <sharedItems containsBlank="1"/>
    </cacheField>
    <cacheField name="Product Description" numFmtId="0">
      <sharedItems containsBlank="1"/>
    </cacheField>
    <cacheField name="Mens Stock Take Qty 02.08.24" numFmtId="0">
      <sharedItems containsString="0" containsBlank="1" containsNumber="1" containsInteger="1" minValue="1" maxValue="2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hor" refreshedDate="45512.500910763891" createdVersion="8" refreshedVersion="8" minRefreshableVersion="3" recordCount="98">
  <cacheSource type="worksheet">
    <worksheetSource ref="A1:D65536" sheet="Womens" r:id="rId2"/>
  </cacheSource>
  <cacheFields count="4">
    <cacheField name="Summary Code" numFmtId="0">
      <sharedItems containsBlank="1" count="8">
        <s v="SS01 - Womens Tech Tee"/>
        <m/>
        <s v="SS02 - Womens 1/4 Zip Tech Tee"/>
        <s v="SS04 - Womens 1/4 Zip Midlayer"/>
        <s v="SS05 - Womens Polos"/>
        <s v="SS06 - Womens Hoodies"/>
        <s v="SS10 - Womens Full Zip Track Pant"/>
        <s v="SS17 - Womens Rain Jacket"/>
      </sharedItems>
    </cacheField>
    <cacheField name="Product Code" numFmtId="0">
      <sharedItems containsBlank="1"/>
    </cacheField>
    <cacheField name="Product Description" numFmtId="0">
      <sharedItems containsBlank="1"/>
    </cacheField>
    <cacheField name="Womens Stock Take Qty 02.08.24" numFmtId="0">
      <sharedItems containsString="0" containsBlank="1" containsNumber="1" containsInteger="1" minValue="1" maxValue="1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x v="0"/>
    <s v="SS01K.BLK.YLG"/>
    <s v="Youth Skins Stock Tech Tee Black. YLG "/>
    <n v="8"/>
    <m/>
    <m/>
    <n v="8"/>
    <s v="Q20"/>
    <n v="8"/>
    <n v="8"/>
    <m/>
  </r>
  <r>
    <x v="0"/>
    <s v="SS01K.BLK.YMD"/>
    <s v="Youth Skins Stock Tech Tee Black.YMD"/>
    <n v="8"/>
    <m/>
    <m/>
    <n v="8"/>
    <s v="Q20"/>
    <n v="8"/>
    <n v="8"/>
    <m/>
  </r>
  <r>
    <x v="0"/>
    <s v="SS01K.BLK.YSM"/>
    <s v="Youth Skins Stock Tech Tee Black.YSM "/>
    <n v="3"/>
    <m/>
    <m/>
    <n v="3"/>
    <s v="Q20"/>
    <n v="3"/>
    <n v="3"/>
    <m/>
  </r>
  <r>
    <x v="0"/>
    <s v="SS01K.BLK.YXL"/>
    <s v="Youth Skins Stock Tech Tee Black.YXL"/>
    <n v="24"/>
    <m/>
    <m/>
    <n v="24"/>
    <s v="Q20"/>
    <n v="23"/>
    <n v="24"/>
    <m/>
  </r>
  <r>
    <x v="0"/>
    <s v="SS01K.BLK.YXS"/>
    <s v="Youth Skins Stock Tech Tee Black.YXS "/>
    <n v="10"/>
    <m/>
    <m/>
    <n v="10"/>
    <s v="Q20"/>
    <n v="10"/>
    <n v="10"/>
    <m/>
  </r>
  <r>
    <x v="0"/>
    <s v="SS01K.NVY.YLG"/>
    <s v="Youth Skins Stock Tech Tee Navy.YLG"/>
    <n v="11"/>
    <m/>
    <m/>
    <n v="11"/>
    <s v="Q20"/>
    <n v="11"/>
    <n v="11"/>
    <m/>
  </r>
  <r>
    <x v="0"/>
    <s v="SS01K.NVY.YMD"/>
    <s v="Youth Skins Stock Tech Tee Navy.YMD"/>
    <n v="10"/>
    <m/>
    <m/>
    <n v="10"/>
    <s v="Q20"/>
    <n v="10"/>
    <n v="10"/>
    <m/>
  </r>
  <r>
    <x v="0"/>
    <s v="SS01K.NVY.YSM"/>
    <s v="Youth Skins Stock Tech Tee Navy.YSM"/>
    <n v="10"/>
    <m/>
    <m/>
    <n v="10"/>
    <s v="Q20"/>
    <n v="10"/>
    <n v="10"/>
    <m/>
  </r>
  <r>
    <x v="0"/>
    <s v="SS01K.NVY.YXL"/>
    <s v="Youth Skins Stock Tech Tee Navy.YXL"/>
    <m/>
    <m/>
    <m/>
    <m/>
    <m/>
    <n v="0"/>
    <n v="0"/>
    <m/>
  </r>
  <r>
    <x v="0"/>
    <s v="SS01K.NVY.YXS"/>
    <s v="Youth Skins Stock Tech Tee Navy.YXS"/>
    <m/>
    <m/>
    <m/>
    <m/>
    <m/>
    <n v="11"/>
    <n v="11"/>
    <m/>
  </r>
  <r>
    <x v="1"/>
    <m/>
    <m/>
    <n v="84"/>
    <m/>
    <m/>
    <m/>
    <m/>
    <n v="94"/>
    <m/>
    <m/>
  </r>
  <r>
    <x v="2"/>
    <s v="SS07K.BLK.YLG"/>
    <s v="Youth Skins Stock Contact Top Black. YLG "/>
    <n v="2"/>
    <m/>
    <m/>
    <n v="2"/>
    <s v="Q20"/>
    <n v="2"/>
    <n v="2"/>
    <n v="2"/>
  </r>
  <r>
    <x v="2"/>
    <s v="SS07K.BLK.YMD"/>
    <s v="Youth Skins Stock Contact Top Black.YMD"/>
    <n v="1"/>
    <m/>
    <m/>
    <n v="1"/>
    <s v="Q20"/>
    <n v="0"/>
    <n v="1"/>
    <m/>
  </r>
  <r>
    <x v="2"/>
    <s v="SS07K.BLK.YSM"/>
    <s v="Youth Skins Stock Contact Top Black.YSM "/>
    <m/>
    <m/>
    <m/>
    <m/>
    <m/>
    <n v="0"/>
    <n v="1"/>
    <n v="2"/>
  </r>
  <r>
    <x v="2"/>
    <s v="SS07K.BLK.YXL"/>
    <s v="Youth Skins Stock Contact Top Black.YXL"/>
    <n v="11"/>
    <m/>
    <m/>
    <n v="11"/>
    <s v="Q20"/>
    <n v="24"/>
    <n v="4"/>
    <n v="4"/>
  </r>
  <r>
    <x v="2"/>
    <s v="SS07K.BLK.YXS"/>
    <s v="Youth Skins Stock Contact Top Black.YXS "/>
    <n v="20"/>
    <m/>
    <m/>
    <n v="20"/>
    <s v="Q20"/>
    <n v="20"/>
    <n v="20"/>
    <n v="20"/>
  </r>
  <r>
    <x v="2"/>
    <s v="SS07K.NVY.YLG"/>
    <s v="Youth Skins Stock Contact Top Navy.YLG"/>
    <n v="27"/>
    <m/>
    <m/>
    <n v="27"/>
    <s v="Q20"/>
    <n v="27"/>
    <n v="27"/>
    <n v="25"/>
  </r>
  <r>
    <x v="2"/>
    <s v="SS07K.NVY.YMD"/>
    <s v="Youth Skins Stock Contact Top Navy.YMD"/>
    <n v="11"/>
    <m/>
    <m/>
    <n v="11"/>
    <s v="Q20"/>
    <n v="11"/>
    <n v="11"/>
    <n v="11"/>
  </r>
  <r>
    <x v="2"/>
    <s v="SS07K.NVY.YSM"/>
    <s v="Youth Skins Stock Contact Top Navy.YSM"/>
    <n v="16"/>
    <m/>
    <m/>
    <n v="16"/>
    <s v="Q20"/>
    <n v="15"/>
    <n v="16"/>
    <m/>
  </r>
  <r>
    <x v="2"/>
    <s v="SS07K.NVY.YXL"/>
    <s v="Youth Skins Stock Contact Top Navy.YXL"/>
    <n v="21"/>
    <m/>
    <m/>
    <n v="21"/>
    <s v="Q20"/>
    <n v="1"/>
    <n v="0"/>
    <n v="10"/>
  </r>
  <r>
    <x v="2"/>
    <s v="SS07K.NVY.YXS"/>
    <s v="Youth Skins Stock Contact Top Navy.YXS"/>
    <m/>
    <m/>
    <m/>
    <m/>
    <m/>
    <n v="1"/>
    <n v="0"/>
    <m/>
  </r>
  <r>
    <x v="1"/>
    <m/>
    <m/>
    <n v="109"/>
    <m/>
    <m/>
    <m/>
    <m/>
    <n v="101"/>
    <m/>
    <m/>
  </r>
  <r>
    <x v="3"/>
    <s v="SS10K.BLK.YLG"/>
    <s v="Youth Skins Stock Full Zip Track Pant Black YLG"/>
    <n v="35"/>
    <m/>
    <m/>
    <n v="35"/>
    <s v="Q20"/>
    <n v="35"/>
    <n v="35"/>
    <n v="19"/>
  </r>
  <r>
    <x v="3"/>
    <s v="SS10K.BLK.YMD"/>
    <s v="Youth Skins Stock Full Zip Track Pant Black YMD"/>
    <n v="21"/>
    <m/>
    <m/>
    <n v="21"/>
    <s v="Q20"/>
    <n v="21"/>
    <n v="15"/>
    <n v="11"/>
  </r>
  <r>
    <x v="3"/>
    <s v="SS10K.BLK.YSM"/>
    <s v="Youth Skins Stock Full Zip Track Pant Black YSM"/>
    <n v="3"/>
    <m/>
    <m/>
    <n v="3"/>
    <m/>
    <n v="3"/>
    <n v="0"/>
    <n v="1"/>
  </r>
  <r>
    <x v="3"/>
    <s v="SS10K.BLK.YXL"/>
    <s v="Youth Skins Stock Full Zip Track Pant Black YXL"/>
    <n v="18"/>
    <m/>
    <m/>
    <n v="18"/>
    <s v="Q20"/>
    <n v="18"/>
    <n v="13"/>
    <n v="8"/>
  </r>
  <r>
    <x v="3"/>
    <s v="SS10K.BLK.YXS"/>
    <s v="Youth Skins Stock Full Zip Track Pant Black YXS"/>
    <n v="2"/>
    <m/>
    <m/>
    <n v="2"/>
    <m/>
    <n v="2"/>
    <n v="2"/>
    <n v="2"/>
  </r>
  <r>
    <x v="3"/>
    <s v="SS10K.NVY.YLG"/>
    <s v="Youth Skins Stock Full Zip Track Pant Navy YLG"/>
    <n v="30"/>
    <m/>
    <m/>
    <n v="30"/>
    <s v="Q20"/>
    <n v="30"/>
    <n v="26"/>
    <n v="30"/>
  </r>
  <r>
    <x v="3"/>
    <s v="SS10K.NVY.YMD"/>
    <s v="Youth Skins Stock Full Zip Track Pant Navy YMD"/>
    <n v="30"/>
    <m/>
    <m/>
    <n v="30"/>
    <s v="Q20"/>
    <n v="30"/>
    <n v="30"/>
    <n v="28"/>
  </r>
  <r>
    <x v="3"/>
    <s v="SS10K.NVY.YSM"/>
    <s v="Youth Skins Stock Full Zip Track Pant Navy YSM"/>
    <n v="4"/>
    <m/>
    <m/>
    <n v="4"/>
    <s v="Q20"/>
    <n v="4"/>
    <n v="3"/>
    <n v="4"/>
  </r>
  <r>
    <x v="3"/>
    <s v="SS10K.NVY.YXL "/>
    <s v="Youth Skins Stock Full Zip Track Pant Navy YXL"/>
    <n v="15"/>
    <m/>
    <m/>
    <n v="15"/>
    <s v="Q20"/>
    <n v="15"/>
    <n v="14"/>
    <n v="15"/>
  </r>
  <r>
    <x v="3"/>
    <s v="SS10K.NVY.YXS"/>
    <s v="Youth Skins Stock Full Zip Track Pant Navy YXS"/>
    <n v="5"/>
    <m/>
    <m/>
    <n v="5"/>
    <s v="Q20"/>
    <n v="5"/>
    <n v="0"/>
    <n v="4"/>
  </r>
  <r>
    <x v="1"/>
    <m/>
    <m/>
    <n v="163"/>
    <m/>
    <m/>
    <m/>
    <m/>
    <n v="163"/>
    <m/>
    <m/>
  </r>
  <r>
    <x v="4"/>
    <s v="SS13K.BLK.YLG"/>
    <s v="Youth Skins Stock Rugby Shorts Black YLG "/>
    <n v="24"/>
    <m/>
    <m/>
    <n v="24"/>
    <s v="Q20"/>
    <n v="24"/>
    <n v="25"/>
    <n v="26"/>
  </r>
  <r>
    <x v="4"/>
    <s v="SS13K.BLK.YMD"/>
    <s v="Youth Skins Stock Rugby Shorts Black YMD"/>
    <n v="38"/>
    <m/>
    <m/>
    <n v="38"/>
    <s v="Q"/>
    <n v="38"/>
    <n v="38"/>
    <n v="39"/>
  </r>
  <r>
    <x v="4"/>
    <s v="SS13K.BLK.YSM"/>
    <s v="Youth Skins Stock Rugby Shorts Black YSM "/>
    <n v="23"/>
    <m/>
    <m/>
    <n v="23"/>
    <s v="Q20"/>
    <n v="22"/>
    <n v="23"/>
    <n v="25"/>
  </r>
  <r>
    <x v="4"/>
    <s v="SS13K.BLK.YXL"/>
    <s v="Youth Skins Stock Rugby Shorts Black YXL"/>
    <n v="73"/>
    <m/>
    <m/>
    <n v="73"/>
    <s v="Q20"/>
    <n v="73"/>
    <n v="73"/>
    <n v="73"/>
  </r>
  <r>
    <x v="4"/>
    <s v="SS13K.BLK.YXS"/>
    <s v="Youth Skins Stock Rugby Shorts Black YXS "/>
    <m/>
    <m/>
    <m/>
    <m/>
    <s v="Q20"/>
    <n v="0"/>
    <n v="0"/>
    <m/>
  </r>
  <r>
    <x v="4"/>
    <s v="SS13K.NVY.YLG"/>
    <s v="Youth Skins Stock Rugby Shorts Navy YLG "/>
    <n v="50"/>
    <m/>
    <m/>
    <n v="50"/>
    <s v="Q20"/>
    <n v="55"/>
    <n v="56"/>
    <n v="55"/>
  </r>
  <r>
    <x v="4"/>
    <s v="SS13K.NVY.YMD"/>
    <s v="Youth Skins Stock Rugby Shorts Navy YMD"/>
    <n v="33"/>
    <m/>
    <m/>
    <n v="33"/>
    <m/>
    <n v="33"/>
    <n v="33"/>
    <n v="32"/>
  </r>
  <r>
    <x v="4"/>
    <s v="SS13K.NVY.YSM"/>
    <s v="Youth Skins Stock Rugby Shorts Navy YSM "/>
    <n v="18"/>
    <m/>
    <m/>
    <n v="18"/>
    <s v="Q20"/>
    <n v="18"/>
    <n v="18"/>
    <n v="17"/>
  </r>
  <r>
    <x v="4"/>
    <s v="SS13K.NVY.YXL"/>
    <s v="Youth Skins Stock Rugby Shorts Navy YXL"/>
    <n v="50"/>
    <m/>
    <m/>
    <n v="50"/>
    <s v="Q20"/>
    <n v="55"/>
    <n v="55"/>
    <n v="54"/>
  </r>
  <r>
    <x v="4"/>
    <s v="SS13K.NVY.YXS"/>
    <s v="Youth Skins Stock Rugby Shorts Navy YXS "/>
    <m/>
    <m/>
    <m/>
    <m/>
    <m/>
    <n v="0"/>
    <n v="0"/>
    <m/>
  </r>
  <r>
    <x v="4"/>
    <s v="SS13K.WHT.YLG"/>
    <s v="Youth Skins Stock Rugby Shorts White YLG "/>
    <n v="56"/>
    <m/>
    <m/>
    <n v="56"/>
    <s v="Q20"/>
    <n v="56"/>
    <n v="56"/>
    <n v="56"/>
  </r>
  <r>
    <x v="4"/>
    <s v="SS13K.WHT.YMD"/>
    <s v="Youth Skins Stock Rugby Shorts White YMD"/>
    <n v="82"/>
    <m/>
    <m/>
    <n v="82"/>
    <s v="Q20"/>
    <n v="83"/>
    <n v="82"/>
    <n v="82"/>
  </r>
  <r>
    <x v="4"/>
    <s v="SS13K.WHT.YSM"/>
    <s v="Youth Skins Stock Rugby Shorts White YSM"/>
    <n v="52"/>
    <m/>
    <m/>
    <n v="52"/>
    <s v="Q20"/>
    <n v="52"/>
    <n v="40"/>
    <n v="52"/>
  </r>
  <r>
    <x v="4"/>
    <s v="SS13K.WHT.YXL"/>
    <s v="Youth Skins Stock Rugby Shorts White YXL"/>
    <n v="50"/>
    <m/>
    <m/>
    <n v="50"/>
    <s v="Q20"/>
    <n v="45"/>
    <n v="50"/>
    <n v="45"/>
  </r>
  <r>
    <x v="4"/>
    <s v="SS13K.WHT.YXS"/>
    <s v="Youth Skins Stock Rugby Shorts White YXS"/>
    <n v="19"/>
    <m/>
    <m/>
    <n v="19"/>
    <s v="Q20"/>
    <n v="19"/>
    <n v="19"/>
    <n v="19"/>
  </r>
  <r>
    <x v="1"/>
    <m/>
    <m/>
    <n v="568"/>
    <m/>
    <m/>
    <m/>
    <m/>
    <n v="573"/>
    <m/>
    <m/>
  </r>
  <r>
    <x v="1"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4">
  <r>
    <x v="0"/>
    <s v="SS18.HVS"/>
    <s v="Skins Stock Training Bib High Vis "/>
    <n v="56"/>
    <m/>
    <m/>
    <n v="56"/>
    <s v="Q21"/>
    <n v="56"/>
    <n v="53"/>
    <m/>
  </r>
  <r>
    <x v="0"/>
    <s v="SS18.ORG "/>
    <s v="Skins Stock Training Bib Orange"/>
    <n v="65"/>
    <m/>
    <m/>
    <n v="65"/>
    <s v="Q21"/>
    <n v="63"/>
    <n v="63"/>
    <m/>
  </r>
  <r>
    <x v="1"/>
    <m/>
    <m/>
    <n v="121"/>
    <m/>
    <m/>
    <m/>
    <m/>
    <n v="119"/>
    <m/>
    <m/>
  </r>
  <r>
    <x v="2"/>
    <s v="SS20.BLK"/>
    <s v="Skins Stock Backpack Black"/>
    <n v="285"/>
    <m/>
    <m/>
    <n v="285"/>
    <s v="U17"/>
    <n v="248"/>
    <n v="248"/>
    <m/>
  </r>
  <r>
    <x v="2"/>
    <s v="SS20.NVY"/>
    <s v="Skins Stock Backpack Navy"/>
    <n v="373"/>
    <m/>
    <m/>
    <n v="373"/>
    <s v="U17"/>
    <n v="396"/>
    <n v="396"/>
    <m/>
  </r>
  <r>
    <x v="3"/>
    <s v="SS21L.BLK"/>
    <s v="Skins Stock Large Duffle Bag Black "/>
    <n v="637"/>
    <m/>
    <m/>
    <n v="637"/>
    <s v="U17"/>
    <n v="647"/>
    <n v="647"/>
    <m/>
  </r>
  <r>
    <x v="4"/>
    <s v="SS22M.BLK"/>
    <s v="Skins Stock Medium Duffle Bag Black "/>
    <n v="230"/>
    <m/>
    <m/>
    <n v="230"/>
    <s v="U17"/>
    <n v="201"/>
    <n v="201"/>
    <m/>
  </r>
  <r>
    <x v="1"/>
    <s v="SS22M.NVY"/>
    <s v="Skins Stock Medium Duffle Bag Navy"/>
    <n v="412"/>
    <m/>
    <m/>
    <n v="412"/>
    <s v="U17"/>
    <n v="478"/>
    <n v="325"/>
    <m/>
  </r>
  <r>
    <x v="5"/>
    <s v="SS23M.BLK "/>
    <s v="Skins Stock Medium Wheeled Bag Black "/>
    <n v="745"/>
    <m/>
    <m/>
    <n v="745"/>
    <s v="U17"/>
    <n v="640"/>
    <n v="717"/>
    <m/>
  </r>
  <r>
    <x v="6"/>
    <s v="SS26L.BLK"/>
    <s v="Skins Stock Large Wheeled Bag Black "/>
    <n v="464"/>
    <m/>
    <m/>
    <n v="464"/>
    <s v="U17"/>
    <n v="468"/>
    <n v="452"/>
    <m/>
  </r>
  <r>
    <x v="1"/>
    <m/>
    <m/>
    <n v="3146"/>
    <m/>
    <m/>
    <m/>
    <m/>
    <n v="3078"/>
    <m/>
    <m/>
  </r>
  <r>
    <x v="1"/>
    <m/>
    <m/>
    <m/>
    <m/>
    <m/>
    <m/>
    <m/>
    <m/>
    <m/>
    <m/>
  </r>
  <r>
    <x v="1"/>
    <m/>
    <m/>
    <m/>
    <m/>
    <m/>
    <m/>
    <m/>
    <m/>
    <m/>
    <m/>
  </r>
  <r>
    <x v="1"/>
    <s v="SSTK - 04 - A"/>
    <s v="MED 3-6 BLACK"/>
    <n v="18"/>
    <m/>
    <m/>
    <n v="18"/>
    <s v="U16"/>
    <n v="18"/>
    <m/>
    <m/>
  </r>
  <r>
    <x v="1"/>
    <s v="SSTK - 04 - B"/>
    <s v="MED 3-6 BLACK"/>
    <n v="18"/>
    <m/>
    <m/>
    <n v="18"/>
    <s v="U17"/>
    <n v="18"/>
    <m/>
    <m/>
  </r>
  <r>
    <x v="1"/>
    <s v="SSTK - 04 - B"/>
    <s v="LRG 7-11 BLACK"/>
    <n v="18"/>
    <m/>
    <m/>
    <n v="18"/>
    <s v="U17"/>
    <n v="18"/>
    <m/>
    <m/>
  </r>
  <r>
    <x v="1"/>
    <s v="SSTK - 04 - C"/>
    <s v="MED 3-6 RED"/>
    <n v="76"/>
    <m/>
    <m/>
    <n v="76"/>
    <s v="U17"/>
    <n v="76"/>
    <m/>
    <m/>
  </r>
  <r>
    <x v="1"/>
    <s v="SSTK - 04 - C"/>
    <s v="XL 12-14 RED"/>
    <n v="3"/>
    <m/>
    <m/>
    <n v="3"/>
    <s v="U17"/>
    <n v="3"/>
    <m/>
    <m/>
  </r>
  <r>
    <x v="1"/>
    <m/>
    <m/>
    <n v="133"/>
    <m/>
    <m/>
    <m/>
    <m/>
    <n v="133"/>
    <m/>
    <m/>
  </r>
  <r>
    <x v="1"/>
    <m/>
    <m/>
    <m/>
    <m/>
    <m/>
    <m/>
    <m/>
    <m/>
    <m/>
    <m/>
  </r>
  <r>
    <x v="1"/>
    <m/>
    <m/>
    <m/>
    <m/>
    <m/>
    <m/>
    <m/>
    <m/>
    <m/>
    <m/>
  </r>
  <r>
    <x v="7"/>
    <s v="SS28.BLK.L"/>
    <s v="Skins Stock Sock. Black.L"/>
    <n v="7"/>
    <m/>
    <m/>
    <n v="7"/>
    <s v="Q21"/>
    <n v="31"/>
    <n v="6"/>
    <m/>
  </r>
  <r>
    <x v="7"/>
    <s v="SS28.BLK.M"/>
    <s v="Skins Stock Sock. Black.M"/>
    <n v="94"/>
    <m/>
    <m/>
    <n v="94"/>
    <s v="Q21"/>
    <n v="105"/>
    <n v="106"/>
    <n v="84"/>
  </r>
  <r>
    <x v="7"/>
    <s v="SS28.BLK.XL "/>
    <s v="Skins Stock Sock. Black.XL"/>
    <m/>
    <m/>
    <m/>
    <m/>
    <m/>
    <n v="0"/>
    <n v="0"/>
    <m/>
  </r>
  <r>
    <x v="7"/>
    <s v="SS28.NVY.L"/>
    <s v="Skins Stock Sock. Navy.L"/>
    <m/>
    <m/>
    <m/>
    <m/>
    <m/>
    <n v="25"/>
    <n v="24"/>
    <n v="12"/>
  </r>
  <r>
    <x v="7"/>
    <s v="SS28.NVY.M"/>
    <s v="Skins Stock Sock. Navy.M"/>
    <n v="83"/>
    <m/>
    <m/>
    <n v="83"/>
    <s v="Q21"/>
    <n v="97"/>
    <n v="96"/>
    <n v="78"/>
  </r>
  <r>
    <x v="7"/>
    <s v="SS28.NVY.XL"/>
    <s v="Skins Stock Sock. Navy.XL"/>
    <n v="90"/>
    <m/>
    <m/>
    <n v="90"/>
    <s v="Q21"/>
    <n v="103"/>
    <n v="102"/>
    <n v="77"/>
  </r>
  <r>
    <x v="7"/>
    <s v="SS28.RED.L"/>
    <s v="Skins Stock Sock. Red.L"/>
    <n v="31"/>
    <m/>
    <m/>
    <n v="31"/>
    <s v="Q21"/>
    <n v="45"/>
    <n v="48"/>
    <n v="12"/>
  </r>
  <r>
    <x v="7"/>
    <s v="SS28.RED.M"/>
    <s v="Skins Stock Sock. Red.M"/>
    <m/>
    <m/>
    <m/>
    <m/>
    <m/>
    <n v="65"/>
    <n v="67"/>
    <n v="61"/>
  </r>
  <r>
    <x v="7"/>
    <s v="SS28.RED.XL"/>
    <s v="Skins Stock Sock. Red.XL"/>
    <m/>
    <m/>
    <m/>
    <m/>
    <m/>
    <n v="3"/>
    <n v="3"/>
    <m/>
  </r>
  <r>
    <x v="7"/>
    <s v="SS28.WHT.L"/>
    <s v="Skins Stock Sock. White.L"/>
    <n v="24"/>
    <m/>
    <m/>
    <n v="24"/>
    <s v="Q21"/>
    <n v="38"/>
    <n v="38"/>
    <n v="14"/>
  </r>
  <r>
    <x v="7"/>
    <s v="SS28.WHT.M"/>
    <s v="Skins Stock Sock. White.M"/>
    <m/>
    <m/>
    <m/>
    <m/>
    <m/>
    <n v="0"/>
    <n v="0"/>
    <m/>
  </r>
  <r>
    <x v="7"/>
    <s v="SS28.WHT.XL"/>
    <s v="Skins Stock Sock. White.XL"/>
    <m/>
    <m/>
    <m/>
    <m/>
    <m/>
    <n v="0"/>
    <n v="0"/>
    <m/>
  </r>
  <r>
    <x v="8"/>
    <s v="SS29.WHT.L"/>
    <s v="Skins Stock No Show Sock.White.L"/>
    <m/>
    <m/>
    <m/>
    <m/>
    <m/>
    <n v="0"/>
    <n v="0"/>
    <m/>
  </r>
  <r>
    <x v="8"/>
    <s v="SS29.WHT.M"/>
    <s v="Skins Stock No Show Sock.White.M"/>
    <m/>
    <m/>
    <m/>
    <m/>
    <m/>
    <n v="0"/>
    <n v="0"/>
    <m/>
  </r>
  <r>
    <x v="8"/>
    <s v="SS29.WHT.XL"/>
    <s v="Skins Stock No Show Sock.White.XL"/>
    <m/>
    <m/>
    <m/>
    <m/>
    <m/>
    <n v="0"/>
    <n v="0"/>
    <m/>
  </r>
  <r>
    <x v="9"/>
    <s v="SS30.WHT.L"/>
    <s v="Skins Stock Low Cut Sock.White.L"/>
    <m/>
    <m/>
    <m/>
    <m/>
    <m/>
    <n v="2"/>
    <n v="0"/>
    <m/>
  </r>
  <r>
    <x v="9"/>
    <s v="SS30.WHT.M"/>
    <s v="Skins Stock Low Cut Sock.White.M"/>
    <n v="33"/>
    <m/>
    <m/>
    <n v="33"/>
    <s v="Q21"/>
    <n v="33"/>
    <n v="33"/>
    <n v="31"/>
  </r>
  <r>
    <x v="9"/>
    <s v="SS30.WHT.XL"/>
    <s v="Skins Stock Low Cut Sock.White.XL"/>
    <n v="2"/>
    <m/>
    <m/>
    <n v="2"/>
    <s v="?"/>
    <n v="1"/>
    <n v="2"/>
    <m/>
  </r>
  <r>
    <x v="10"/>
    <s v="SS31.WHT.L"/>
    <s v="Skins Stock Crew Sock.White.L"/>
    <n v="2"/>
    <m/>
    <m/>
    <n v="2"/>
    <s v="Q21"/>
    <n v="4"/>
    <n v="1"/>
    <m/>
  </r>
  <r>
    <x v="10"/>
    <s v="SS31.WHT.M"/>
    <s v="Skins Stock Crew Sock.White.M"/>
    <n v="2"/>
    <m/>
    <m/>
    <n v="2"/>
    <s v="Q21"/>
    <n v="2"/>
    <n v="2"/>
    <m/>
  </r>
  <r>
    <x v="10"/>
    <s v="SS31.WHT.XL"/>
    <s v="Skins Stock Crew Sock.White.XL"/>
    <n v="11"/>
    <m/>
    <m/>
    <n v="11"/>
    <s v="Q21"/>
    <n v="11"/>
    <n v="11"/>
    <n v="11"/>
  </r>
  <r>
    <x v="1"/>
    <m/>
    <m/>
    <n v="379"/>
    <m/>
    <m/>
    <m/>
    <m/>
    <n v="565"/>
    <m/>
    <m/>
  </r>
  <r>
    <x v="1"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67">
  <r>
    <x v="0"/>
    <s v="SS01.BLK.2XL"/>
    <s v="Mens Skins Stock Tech T-Shirt Black 2XL"/>
    <n v="11"/>
  </r>
  <r>
    <x v="0"/>
    <s v="SS01.BLK.3XL"/>
    <s v="Mens Skins Stock Tech T-Shirt Black 3XL"/>
    <n v="10"/>
  </r>
  <r>
    <x v="0"/>
    <s v="SS01.BLK.L"/>
    <s v="Mens Skins Stock Tech T-Shirt Black L"/>
    <n v="66"/>
  </r>
  <r>
    <x v="0"/>
    <s v="SS01.BLK.M"/>
    <s v="Mens Skins Stock Tech T-Shirt Black M"/>
    <n v="24"/>
  </r>
  <r>
    <x v="0"/>
    <s v="SS01.BLK.S"/>
    <s v="Mens Skins Stock Tech T-Shirt Black S"/>
    <n v="58"/>
  </r>
  <r>
    <x v="0"/>
    <s v="SS01.BLK.XL"/>
    <s v="Mens Skins Stock Tech T-Shirt Black XL"/>
    <n v="56"/>
  </r>
  <r>
    <x v="0"/>
    <s v="SS01.NVY.2XL"/>
    <s v="Mens Skins Stock Tech T-Shirt Navy 2XL"/>
    <n v="23"/>
  </r>
  <r>
    <x v="0"/>
    <s v="SS01.NVY.3XL"/>
    <s v="Mens Skins Stock Tech T-Shirt Navy 3XL"/>
    <n v="12"/>
  </r>
  <r>
    <x v="0"/>
    <s v="SS01.NVY.L"/>
    <s v="Mens Skins Stock Tech T-Shirt Navy L"/>
    <n v="27"/>
  </r>
  <r>
    <x v="0"/>
    <s v="SS01.NVY.M"/>
    <s v="Mens Skins Stock Tech T-Shirt Navy M"/>
    <n v="96"/>
  </r>
  <r>
    <x v="0"/>
    <s v="SS01.NVY.S"/>
    <s v="Mens Skins Stock Tech T-Shirt Navy S"/>
    <n v="46"/>
  </r>
  <r>
    <x v="0"/>
    <s v="SS01.NVY.XL"/>
    <s v="Mens Skins Stock Tech T-Shirt Navy XL"/>
    <n v="56"/>
  </r>
  <r>
    <x v="0"/>
    <s v="SS01.WHT.2XL"/>
    <s v="Mens Skins Stock Tech T-Shirt White 2XL"/>
    <n v="26"/>
  </r>
  <r>
    <x v="0"/>
    <s v="SS01.WHT.3XL"/>
    <s v="Mens Skins Stock Tech T-Shirt White 3XL"/>
    <n v="7"/>
  </r>
  <r>
    <x v="0"/>
    <s v="SS01.WHT.L"/>
    <s v="Mens Skins Stock Tech T-Shirt White L"/>
    <n v="5"/>
  </r>
  <r>
    <x v="0"/>
    <s v="SS01.WHT.M"/>
    <s v="Mens Skins Stock Tech T-Shirt White M"/>
    <m/>
  </r>
  <r>
    <x v="0"/>
    <s v="SS01.WHT.S"/>
    <s v="Mens Skins Stock Tech T-Shirt White S"/>
    <m/>
  </r>
  <r>
    <x v="0"/>
    <s v="SS01.WHT.XL"/>
    <s v="Mens Skins Stock Tech T-Shirt White XL"/>
    <n v="19"/>
  </r>
  <r>
    <x v="1"/>
    <m/>
    <m/>
    <m/>
  </r>
  <r>
    <x v="2"/>
    <s v="SS02.BLK.2XL "/>
    <s v="Mens Skins Stock 1/4 Zip LS Tech Top Black.2XL"/>
    <n v="11"/>
  </r>
  <r>
    <x v="2"/>
    <s v="SS02.BLK.3XL "/>
    <s v="Mens Skins Stock 1/4 Zip LS Tech Top Black.3XL "/>
    <n v="18"/>
  </r>
  <r>
    <x v="2"/>
    <s v="SS02.BLK.L "/>
    <s v="Mens Skins Stock 1/4 Zip LS Tech Top Black.L"/>
    <n v="1"/>
  </r>
  <r>
    <x v="2"/>
    <s v="SS02.BLK.M "/>
    <s v="Mens Skins Stock 1/4 Zip LS Tech Top Black.M"/>
    <n v="8"/>
  </r>
  <r>
    <x v="2"/>
    <s v="SS02.BLK.S "/>
    <s v="Mens Skins Stock 1/4 Zip LS Tech Top Black.S"/>
    <n v="8"/>
  </r>
  <r>
    <x v="2"/>
    <s v="SS02.BLK.XL "/>
    <s v="Mens Skins Stock 1/4 Zip LS Tech Top Black.XL"/>
    <n v="37"/>
  </r>
  <r>
    <x v="2"/>
    <s v="SS02.NVY.2XL "/>
    <s v="Mens Skins Stock 1/4 Zip LS Tech Top NVY.2XL"/>
    <n v="1"/>
  </r>
  <r>
    <x v="2"/>
    <s v="SS02.NVY.3XL "/>
    <s v="Mens Skins Stock 1/4 Zip LS Tech Top NVY.3XL"/>
    <n v="10"/>
  </r>
  <r>
    <x v="2"/>
    <s v="SS02.NVY.L "/>
    <s v="Mens Skins Stock 1/4 Zip LS Tech Top NVY.L"/>
    <n v="10"/>
  </r>
  <r>
    <x v="2"/>
    <s v="SS02.NVY.M"/>
    <s v="Mens Skins Stock 1/4 Zip LS Tech Top NVY.M"/>
    <n v="29"/>
  </r>
  <r>
    <x v="2"/>
    <s v="SS02.NVY.S"/>
    <s v="Mens Skins Stock 1/4 Zip LS Tech Top NVY.S"/>
    <n v="31"/>
  </r>
  <r>
    <x v="2"/>
    <s v="SS02.NVY.XL "/>
    <s v="Mens Skins Stock 1/4 Zip LS Tech Top NVY.XL"/>
    <n v="4"/>
  </r>
  <r>
    <x v="1"/>
    <m/>
    <m/>
    <m/>
  </r>
  <r>
    <x v="3"/>
    <s v="SS03.BLK.2XL"/>
    <s v="Mens Skins Stock Cotton T-Shirt Black 2XL"/>
    <n v="40"/>
  </r>
  <r>
    <x v="3"/>
    <s v="SS03.BLK.3XL"/>
    <s v="Mens Skins Stock Cotton T-Shirt Black 3XL"/>
    <n v="22"/>
  </r>
  <r>
    <x v="3"/>
    <s v="SS03.BLK.L"/>
    <s v="Mens Skins Stock Cotton T-Shirt Black L"/>
    <n v="54"/>
  </r>
  <r>
    <x v="3"/>
    <s v="SS03.BLK.M"/>
    <s v="Mens Skins Stock Cotton T-Shirt Black M"/>
    <n v="84"/>
  </r>
  <r>
    <x v="3"/>
    <s v="SS03.BLK.S"/>
    <s v="Mens Skins Stock Cotton T-Shirt Black S"/>
    <n v="43"/>
  </r>
  <r>
    <x v="3"/>
    <s v="SS03.BLK.XL"/>
    <s v="Mens Skins Stock Cotton T-Shirt Black XL"/>
    <n v="38"/>
  </r>
  <r>
    <x v="3"/>
    <s v="SS03.NVY.2XL"/>
    <s v="Mens Skins Stock Tech Cotton Navy 2XL"/>
    <n v="21"/>
  </r>
  <r>
    <x v="3"/>
    <s v="SS03.NVY.3XL"/>
    <s v="Mens Skins Stock Tech Cotton Navy 3XL"/>
    <n v="14"/>
  </r>
  <r>
    <x v="3"/>
    <s v="SS03.NVY.L"/>
    <s v="Mens Skins Stock Tech Cotton Navy L"/>
    <n v="9"/>
  </r>
  <r>
    <x v="3"/>
    <s v="SS03.NVY.M"/>
    <s v="Mens Skins Stock Tech Cotton Navy M"/>
    <n v="1"/>
  </r>
  <r>
    <x v="3"/>
    <s v="SS03.NVY.S"/>
    <s v="Mens Skins Stock Tech Cotton Navy S"/>
    <m/>
  </r>
  <r>
    <x v="3"/>
    <s v="SS03.NVY.XL"/>
    <s v="Mens Skins Stock Tech Cotton Navy XL"/>
    <n v="43"/>
  </r>
  <r>
    <x v="1"/>
    <m/>
    <m/>
    <m/>
  </r>
  <r>
    <x v="4"/>
    <s v="SS04.BLK.2XL"/>
    <s v="Mens Skins Stock 1/4 Zip Midlayer Black 2XL"/>
    <n v="2"/>
  </r>
  <r>
    <x v="4"/>
    <s v="SS04.BLK.3XL"/>
    <s v="Mens Skins Stock 1/4 Zip Midlayer Black 3XL"/>
    <m/>
  </r>
  <r>
    <x v="4"/>
    <s v="SS04.BLK.L"/>
    <s v="Mens Skins Stock 1/4 Zip Midlayer Black L"/>
    <n v="10"/>
  </r>
  <r>
    <x v="4"/>
    <s v="SS04.BLK.M"/>
    <s v="Mens Skins Stock 1/4 Zip Midlayer Black M"/>
    <n v="3"/>
  </r>
  <r>
    <x v="4"/>
    <s v="SS04.BLK.S"/>
    <s v="Mens Skins Stock 1/4 Zip Midlayer Black S"/>
    <n v="2"/>
  </r>
  <r>
    <x v="4"/>
    <s v="SS04.BLK.XL"/>
    <s v="Mens Skins Stock 1/4 Zip Midlayer Black XL"/>
    <n v="25"/>
  </r>
  <r>
    <x v="4"/>
    <s v="SS04.NVY.2XL"/>
    <s v="Mens Skins Stock 1/4 Zip Midlayer Navy 2XL"/>
    <n v="7"/>
  </r>
  <r>
    <x v="4"/>
    <s v="SS04.NVY.3XL"/>
    <s v="Mens Skins Stock 1/4 Zip Midlayer Navy 3XL"/>
    <n v="6"/>
  </r>
  <r>
    <x v="4"/>
    <s v="SS04.NVY.4XL"/>
    <s v="Mens Skins Stock 1/4 Zip Midlayer Navy 4XL"/>
    <n v="1"/>
  </r>
  <r>
    <x v="4"/>
    <s v="SS04.NVY.L"/>
    <s v="Mens Skins Stock 1/4 Zip Midlayer Navy L"/>
    <m/>
  </r>
  <r>
    <x v="4"/>
    <s v="SS04.NVY.M"/>
    <s v="Mens Skins Stock 1/4 Zip Midlayer Navy M"/>
    <n v="1"/>
  </r>
  <r>
    <x v="4"/>
    <s v="SS04.NVY.S"/>
    <s v="Mens Skins Stock 1/4 Zip Midlayer Navy S"/>
    <n v="2"/>
  </r>
  <r>
    <x v="4"/>
    <s v="SS04.NVY.XL"/>
    <s v="Mens Skins Stock 1/4 Zip Midlayer Navy XL"/>
    <n v="15"/>
  </r>
  <r>
    <x v="1"/>
    <m/>
    <m/>
    <m/>
  </r>
  <r>
    <x v="5"/>
    <s v="SS05.BLK.2XL"/>
    <s v="Mens Skins Stock Polo Black 2XL"/>
    <m/>
  </r>
  <r>
    <x v="5"/>
    <s v="SS05.BLK.3XL"/>
    <s v="Mens Skins Stock Polo Black 3XL"/>
    <n v="1"/>
  </r>
  <r>
    <x v="5"/>
    <s v="SS05.BLK.L"/>
    <s v="Mens Skins Stock Polo Black L"/>
    <n v="73"/>
  </r>
  <r>
    <x v="5"/>
    <s v="SS05.BLK.M"/>
    <s v="Mens Skins Stock Polo Black M"/>
    <n v="7"/>
  </r>
  <r>
    <x v="5"/>
    <s v="SS05.BLK.S"/>
    <s v="Mens Skins Stock Polo Black S"/>
    <n v="25"/>
  </r>
  <r>
    <x v="5"/>
    <s v="SS05.BLK.XL"/>
    <s v="Mens Skins Stock Polo Black XL"/>
    <n v="53"/>
  </r>
  <r>
    <x v="5"/>
    <s v="SS05.NVY.2XL"/>
    <s v="Mens Skins Stock Polo Navy 2XL"/>
    <n v="15"/>
  </r>
  <r>
    <x v="5"/>
    <s v="SS05.NVY.3XL"/>
    <s v="Mens Skins Stock Polo Navy 3XL"/>
    <n v="7"/>
  </r>
  <r>
    <x v="5"/>
    <s v="SS05.NVY.L"/>
    <s v="Mens Skins Stock Polo Navy L"/>
    <n v="2"/>
  </r>
  <r>
    <x v="5"/>
    <s v="SS05.NVY.M"/>
    <s v="Mens Skins Stock Polo Navy M"/>
    <n v="18"/>
  </r>
  <r>
    <x v="5"/>
    <s v="SS05.NVY.S"/>
    <s v="Mens Skins Stock Polo Navy S"/>
    <n v="25"/>
  </r>
  <r>
    <x v="5"/>
    <s v="SS05.NVY.XL"/>
    <s v="Mens Skins Stock Polo Navy XL"/>
    <n v="39"/>
  </r>
  <r>
    <x v="1"/>
    <m/>
    <m/>
    <m/>
  </r>
  <r>
    <x v="6"/>
    <s v="SS06.BLK.2XL"/>
    <s v="Mens Skins Stock Hoody Black 2XL"/>
    <n v="16"/>
  </r>
  <r>
    <x v="6"/>
    <s v="SS06.BLK.3XL"/>
    <s v="Mens Skins Stock Hoody Black 3XL"/>
    <n v="2"/>
  </r>
  <r>
    <x v="6"/>
    <s v="SS06.BLK.L"/>
    <s v="Mens Skins Stock Hoody Black L"/>
    <m/>
  </r>
  <r>
    <x v="6"/>
    <s v="SS06.BLK.M"/>
    <s v="Mens Skins Stock Hoody Black M"/>
    <n v="8"/>
  </r>
  <r>
    <x v="6"/>
    <s v="SS06.BLK.S"/>
    <s v="Mens Skins Stock Hoody Black S"/>
    <n v="12"/>
  </r>
  <r>
    <x v="6"/>
    <s v="SS06.BLK.XL"/>
    <s v="Mens Skins Stock Hoody Black XL"/>
    <n v="4"/>
  </r>
  <r>
    <x v="6"/>
    <s v="SS06.NVY.2XL"/>
    <s v="Mens Skins Stock Hoody Navy 2XL"/>
    <m/>
  </r>
  <r>
    <x v="6"/>
    <s v="SS06.NVY.3XL"/>
    <s v="Mens Skins Stock Hoody Navy 3XL"/>
    <m/>
  </r>
  <r>
    <x v="6"/>
    <s v="SS06.NVY.4XL"/>
    <s v="Mens Skins Stock Hoody Navy 4XL"/>
    <n v="1"/>
  </r>
  <r>
    <x v="6"/>
    <s v="SS06.NVY.L"/>
    <s v="Mens Skins Stock Hoody Navy L"/>
    <m/>
  </r>
  <r>
    <x v="6"/>
    <s v="SS06.NVY.M"/>
    <s v="Mens Skins Stock Hoody Navy M"/>
    <n v="5"/>
  </r>
  <r>
    <x v="6"/>
    <s v="SS06.NVY.S"/>
    <s v="Mens Skins Stock Hoody Navy S"/>
    <n v="7"/>
  </r>
  <r>
    <x v="6"/>
    <s v="SS06.NVY.XL"/>
    <s v="Mens Skins Stock Hoody Navy XL"/>
    <n v="2"/>
  </r>
  <r>
    <x v="1"/>
    <m/>
    <m/>
    <m/>
  </r>
  <r>
    <x v="7"/>
    <s v="SS07.BLK.2XL"/>
    <s v="Mens Skins Stock Contact Top Black 2XL"/>
    <m/>
  </r>
  <r>
    <x v="7"/>
    <s v="SS07.BLK.3XL"/>
    <s v="Mens Skins Stock Contact Top Black 3XL"/>
    <m/>
  </r>
  <r>
    <x v="7"/>
    <s v="SS07.BLK.L"/>
    <s v="Mens Skins Stock Contact Top Black L"/>
    <m/>
  </r>
  <r>
    <x v="7"/>
    <s v="SS07.BLK.M"/>
    <s v="Mens Skins Stock Contact Top Black M"/>
    <n v="1"/>
  </r>
  <r>
    <x v="7"/>
    <s v="SS07.BLK.S"/>
    <s v="Mens Skins Stock Contact Top Black S"/>
    <n v="1"/>
  </r>
  <r>
    <x v="7"/>
    <s v="SS07.BLK.XL"/>
    <s v="Mens Skins Stock Contact Top Black XL"/>
    <m/>
  </r>
  <r>
    <x v="7"/>
    <s v="SS07.NVY.2XL"/>
    <s v="Mens Skins Stock Contact Top Navy 2XL"/>
    <n v="8"/>
  </r>
  <r>
    <x v="7"/>
    <s v="SS07.NVY.3XL"/>
    <s v="Mens Skins Stock Contact Top Navy 3XL"/>
    <n v="17"/>
  </r>
  <r>
    <x v="7"/>
    <s v="SS07.NVY.4XL"/>
    <s v="Mens Skins Stock Contact Top Navy 4XL"/>
    <n v="1"/>
  </r>
  <r>
    <x v="7"/>
    <s v="SS07.NVY.L"/>
    <s v="Mens Skins Stock Contact Top Navy L"/>
    <n v="2"/>
  </r>
  <r>
    <x v="7"/>
    <s v="SS07.NVY.M"/>
    <s v="Mens Skins Stock Contact Top Navy M"/>
    <n v="12"/>
  </r>
  <r>
    <x v="7"/>
    <s v="SS07.NVY.S"/>
    <s v="Mens Skins Stock Contact Top Navy S"/>
    <m/>
  </r>
  <r>
    <x v="7"/>
    <s v="SS07.NVY.XL"/>
    <s v="Mens Skins Stock Contact Top Navy XL"/>
    <n v="2"/>
  </r>
  <r>
    <x v="1"/>
    <m/>
    <m/>
    <m/>
  </r>
  <r>
    <x v="8"/>
    <s v="SS10.BLK.2XL"/>
    <s v="Mens Skins Stock Full Zip Track Pant Black 2XL"/>
    <n v="31"/>
  </r>
  <r>
    <x v="8"/>
    <s v="SS10.BLK.3XL"/>
    <s v="Mens Skins Stock Full Zip Track Pant Black 3XL"/>
    <n v="12"/>
  </r>
  <r>
    <x v="8"/>
    <s v="SS10.BLK.L"/>
    <s v="Mens Skins Stock Full Zip Track Pant Black L"/>
    <n v="178"/>
  </r>
  <r>
    <x v="8"/>
    <s v="SS10.BLK.M"/>
    <s v="Mens Skins Stock Full Zip Track Pant Black M"/>
    <n v="170"/>
  </r>
  <r>
    <x v="8"/>
    <s v="SS10.BLK.S"/>
    <s v="Mens Skins Stock Full Zip Track Pant Black S"/>
    <n v="61"/>
  </r>
  <r>
    <x v="8"/>
    <s v="SS10.BLK.XL"/>
    <s v="Mens Skins Stock Full Zip Track Pant Black XL"/>
    <n v="101"/>
  </r>
  <r>
    <x v="8"/>
    <s v="SS10.NVY.2XL"/>
    <s v="Mens Skins Stock Full Zip Track Pant Navy 2XL"/>
    <n v="40"/>
  </r>
  <r>
    <x v="8"/>
    <s v="SS10.NVY.3XL"/>
    <s v="Mens Skins Stock Full Zip Track Pant Navy 3XL"/>
    <n v="10"/>
  </r>
  <r>
    <x v="8"/>
    <s v="SS10.NVY.L"/>
    <s v="Mens Skins Stock Full Zip Track Pant Navy L"/>
    <n v="217"/>
  </r>
  <r>
    <x v="8"/>
    <s v="SS10.NVY.M"/>
    <s v="Mens Skins Stock Full Zip Track Pant Navy M"/>
    <n v="157"/>
  </r>
  <r>
    <x v="8"/>
    <s v="SS10.NVY.S"/>
    <s v="Mens Skins Stock Full Zip Track Pant Navy S"/>
    <n v="104"/>
  </r>
  <r>
    <x v="8"/>
    <s v="SS10.NVY.XL"/>
    <s v="Mens Skins Stock Full Zip Track Pant Navy XL"/>
    <n v="116"/>
  </r>
  <r>
    <x v="1"/>
    <m/>
    <m/>
    <m/>
  </r>
  <r>
    <x v="9"/>
    <s v="SS11.BLK.2XL"/>
    <s v="Mens Skins Stock 8'' Series Short Black 2XL"/>
    <m/>
  </r>
  <r>
    <x v="9"/>
    <s v="SS11.BLK.3XL"/>
    <s v="Mens Skins Stock 8'' Series Short Black 3XL"/>
    <m/>
  </r>
  <r>
    <x v="9"/>
    <s v="SS11.BLK.L"/>
    <s v="Mens Skins Stock 8'' Series Short Black L"/>
    <m/>
  </r>
  <r>
    <x v="9"/>
    <s v="SS11.BLK.M"/>
    <s v="Mens Skins Stock 8'' Series Short Black M"/>
    <n v="34"/>
  </r>
  <r>
    <x v="9"/>
    <s v="SS11.BLK.S"/>
    <s v="Mens Skins Stock 8'' Series Short Black S"/>
    <n v="9"/>
  </r>
  <r>
    <x v="9"/>
    <s v="SS11.BLK.XL"/>
    <s v="Mens Skins Stock 8'' Series Short Black XL"/>
    <m/>
  </r>
  <r>
    <x v="9"/>
    <s v="SS11.NVY.2XL "/>
    <s v="Mens Skins Stock 8'' Series Short Navy 2XL"/>
    <n v="8"/>
  </r>
  <r>
    <x v="9"/>
    <s v="SS11.NVY.3XL "/>
    <s v="Mens Skins Stock 8'' Series Short Navy 3XL"/>
    <n v="10"/>
  </r>
  <r>
    <x v="9"/>
    <s v="SS11.NVY.L "/>
    <s v="Mens Skins Stock 8'' Series Short Navy L"/>
    <n v="10"/>
  </r>
  <r>
    <x v="9"/>
    <s v="SS11.NVY.M"/>
    <s v="Mens Skins Stock 8'' Series Short Navy M"/>
    <n v="28"/>
  </r>
  <r>
    <x v="9"/>
    <s v="SS11.NVY.S"/>
    <s v="Mens Skins Stock 8'' Series Short Navy S"/>
    <n v="95"/>
  </r>
  <r>
    <x v="9"/>
    <s v="SS11.NVY.XL"/>
    <s v="Mens Skins Stock 8'' Series Short Navy XL"/>
    <n v="30"/>
  </r>
  <r>
    <x v="1"/>
    <m/>
    <m/>
    <m/>
  </r>
  <r>
    <x v="10"/>
    <s v="SS12.BLK.2XL "/>
    <s v="Mens Skins Stock Sub Jacket Black 2XL"/>
    <n v="2"/>
  </r>
  <r>
    <x v="10"/>
    <s v="SS12.BLK.3XL"/>
    <s v="Mens Skins Stock Sub Jacket Black 3XL"/>
    <n v="4"/>
  </r>
  <r>
    <x v="10"/>
    <s v="SS12.BLK.L"/>
    <s v="Mens Skins Stock Sub Jacket Black L"/>
    <n v="9"/>
  </r>
  <r>
    <x v="10"/>
    <s v="SS12.BLK.M"/>
    <s v="Mens Skins Stock Sub Jacket Black M"/>
    <m/>
  </r>
  <r>
    <x v="10"/>
    <s v="SS12.BLK.S"/>
    <s v="Mens Skins Stock Sub Jacket Black S"/>
    <n v="4"/>
  </r>
  <r>
    <x v="10"/>
    <s v="SS12.BLK.XL"/>
    <s v="Mens Skins Stock Sub Jacket Black XL"/>
    <m/>
  </r>
  <r>
    <x v="10"/>
    <s v="SS12.NVY.2XL"/>
    <s v="Mens Skins Stock Sub Jacket Navy 2XL"/>
    <n v="1"/>
  </r>
  <r>
    <x v="10"/>
    <s v="SS12.NVY.3XL"/>
    <s v="Mens Skins Stock Sub Jacket Navy 3XL"/>
    <m/>
  </r>
  <r>
    <x v="10"/>
    <s v="SS12.NVY.L"/>
    <s v="Mens Skins Stock Sub Jacket Navy L"/>
    <n v="5"/>
  </r>
  <r>
    <x v="10"/>
    <s v="SS12.NVY.M"/>
    <s v="Mens Skins Stock Sub Jacket Navy M"/>
    <n v="9"/>
  </r>
  <r>
    <x v="10"/>
    <s v="SS12.NVY.S"/>
    <s v="Mens Skins Stock Sub Jacket Navy S"/>
    <n v="2"/>
  </r>
  <r>
    <x v="10"/>
    <s v="SS12.NVY.XL"/>
    <s v="Mens Skins Stock Sub Jacket Navy XL"/>
    <n v="3"/>
  </r>
  <r>
    <x v="1"/>
    <m/>
    <m/>
    <m/>
  </r>
  <r>
    <x v="11"/>
    <s v="SS13.BLK.2XL"/>
    <s v="Mens Skins Stock Rugby Shorts Black 2XL"/>
    <n v="6"/>
  </r>
  <r>
    <x v="11"/>
    <s v="SS13.BLK.3XL"/>
    <s v="Mens Skins Stock Rugby Shorts Black 3XL"/>
    <n v="3"/>
  </r>
  <r>
    <x v="11"/>
    <s v="SS13.BLK.L"/>
    <s v="Mens Skins Stock Rugby Shorts Black L"/>
    <m/>
  </r>
  <r>
    <x v="11"/>
    <s v="SS13.BLK.M"/>
    <s v="Mens Skins Stock Rugby Shorts Black M"/>
    <m/>
  </r>
  <r>
    <x v="11"/>
    <s v="SS13.BLK.S"/>
    <s v="Mens Skins Stock Rugby Shorts Black S"/>
    <n v="4"/>
  </r>
  <r>
    <x v="11"/>
    <s v="SS13.BLK.XL"/>
    <s v="Mens Skins Stock Rugby Shorts Black XL"/>
    <n v="1"/>
  </r>
  <r>
    <x v="11"/>
    <s v="SS13.NVY.2XL"/>
    <s v="Mens Skins Stock Rugby Shorts Navy 2XL"/>
    <n v="18"/>
  </r>
  <r>
    <x v="11"/>
    <s v="SS13.NVY.3XL"/>
    <s v="Mens Skins Stock Rugby Shorts Navy 3XL"/>
    <m/>
  </r>
  <r>
    <x v="11"/>
    <s v="SS13.NVY.4XL"/>
    <s v="Mens Skins Stock Rugby Shorts Navy 4XL"/>
    <m/>
  </r>
  <r>
    <x v="11"/>
    <s v="SS13.NVY.L"/>
    <s v="Mens Skins Stock Rugby Shorts Navy L"/>
    <m/>
  </r>
  <r>
    <x v="11"/>
    <s v="SS13.NVY.M"/>
    <s v="Mens Skins Stock Rugby Shorts Navy M"/>
    <n v="92"/>
  </r>
  <r>
    <x v="11"/>
    <s v="SS13.NVY.S"/>
    <s v="Mens Skins Stock Rugby Shorts Navy S"/>
    <n v="33"/>
  </r>
  <r>
    <x v="11"/>
    <s v="SS13.NVY.XL"/>
    <s v="Mens Skins Stock Rugby Shorts Navy XL"/>
    <m/>
  </r>
  <r>
    <x v="11"/>
    <s v="SS13.WHT.2XL"/>
    <s v="Mens Skins Stock Rugby Shorts White 2XL"/>
    <n v="26"/>
  </r>
  <r>
    <x v="11"/>
    <s v="SS13.WHT.3XL"/>
    <s v="Mens Skins Stock Rugby Shorts White 3XL"/>
    <n v="17"/>
  </r>
  <r>
    <x v="11"/>
    <s v="SS13.WHT.4XL"/>
    <s v="Mens Skins Stock Rugby Shorts White 4XL"/>
    <m/>
  </r>
  <r>
    <x v="11"/>
    <s v="SS13.WHT.L"/>
    <s v="Mens Skins Stock Rugby Shorts White L"/>
    <n v="26"/>
  </r>
  <r>
    <x v="11"/>
    <s v="SS13.WHT.M"/>
    <s v="Mens Skins Stock Rugby Shorts White M"/>
    <n v="57"/>
  </r>
  <r>
    <x v="11"/>
    <s v="SS13.WHT.S"/>
    <s v="Mens Skins Stock Rugby Shorts White S"/>
    <n v="90"/>
  </r>
  <r>
    <x v="11"/>
    <s v="SS13.WHT.XL"/>
    <s v="Mens Skins Stock Rugby Shorts White XL"/>
    <n v="26"/>
  </r>
  <r>
    <x v="1"/>
    <m/>
    <m/>
    <m/>
  </r>
  <r>
    <x v="12"/>
    <s v="SS19.BLK.2XL"/>
    <s v="Mens Skins Stock Rain Trouser Black 2XL"/>
    <n v="7"/>
  </r>
  <r>
    <x v="12"/>
    <s v="SS19.BLK.3XL"/>
    <s v="Mens Skins Stock Rain Trouser Black 3XL"/>
    <m/>
  </r>
  <r>
    <x v="12"/>
    <s v="SS19.BLK.L"/>
    <s v="Mens Skins Stock Rain Trouser Black L"/>
    <n v="23"/>
  </r>
  <r>
    <x v="12"/>
    <s v="SS19.BLK.M"/>
    <s v="Mens Skins Stock Rain Trouser Black M"/>
    <n v="39"/>
  </r>
  <r>
    <x v="12"/>
    <s v="SS19.BLK.S"/>
    <s v="Mens Skins Stock Rain Trouser Black S"/>
    <n v="3"/>
  </r>
  <r>
    <x v="12"/>
    <s v="SS19.BLK.XL"/>
    <s v="Mens Skins Stock Rain Trouser Black XL"/>
    <n v="30"/>
  </r>
  <r>
    <x v="12"/>
    <s v="SS19.NVY.2XL"/>
    <s v="Mens Skins Stock Rain Trouser Navy 2XL"/>
    <n v="13"/>
  </r>
  <r>
    <x v="12"/>
    <s v="SS19.NVY.3XL"/>
    <s v="Mens Skins Stock Rain Trouser Navy 3XL"/>
    <n v="10"/>
  </r>
  <r>
    <x v="12"/>
    <s v="SS19.NVY.L"/>
    <s v="Mens Skins Stock Rain Trouser Navy L"/>
    <n v="20"/>
  </r>
  <r>
    <x v="12"/>
    <s v="SS19.NVY.M"/>
    <s v="Mens Skins Stock Rain Trouser Navy M"/>
    <n v="32"/>
  </r>
  <r>
    <x v="12"/>
    <s v="SS19.NVY.S"/>
    <s v="Mens Skins Stock Rain Trouser Navy S"/>
    <n v="8"/>
  </r>
  <r>
    <x v="12"/>
    <s v="SS19.NVY.XL"/>
    <s v="Mens Skins Stock Rain Trouser Navy XL"/>
    <n v="32"/>
  </r>
  <r>
    <x v="1"/>
    <m/>
    <m/>
    <m/>
  </r>
  <r>
    <x v="13"/>
    <s v="SS15.BLK.2XL"/>
    <s v="Mens Skins Stock Insulated Gilet Black 2XL"/>
    <m/>
  </r>
  <r>
    <x v="13"/>
    <s v="SS15.BLK.3XL"/>
    <s v="Mens Skins Stock Insulated Gilet Black 3XL"/>
    <n v="1"/>
  </r>
  <r>
    <x v="13"/>
    <s v="SS15.BLK.L"/>
    <s v="Mens Skins Stock Insulated Gilet Black L"/>
    <n v="29"/>
  </r>
  <r>
    <x v="13"/>
    <s v="SS15.BLK.M"/>
    <s v="Mens Skins Stock Insulated Gilet Black M"/>
    <n v="36"/>
  </r>
  <r>
    <x v="13"/>
    <s v="SS15.BLK.S"/>
    <s v="Mens Skins Stock Insulated Gilet Black S"/>
    <n v="24"/>
  </r>
  <r>
    <x v="13"/>
    <s v="SS15.BLK.XL"/>
    <s v="Mens Skins Stock Insulated Gilet Black XL"/>
    <n v="7"/>
  </r>
  <r>
    <x v="13"/>
    <s v="SS15.NVY.2XL"/>
    <s v="Mens Skins Stock Insulated Gilet Navy 2XL"/>
    <n v="8"/>
  </r>
  <r>
    <x v="13"/>
    <s v="SS15.NVY.3XL"/>
    <s v="Mens Skins Stock Insulated Gilet Navy 3XL"/>
    <n v="4"/>
  </r>
  <r>
    <x v="13"/>
    <s v="SS15.NVY.L"/>
    <s v="Mens Skins Stock Insulated Gilet Navy L"/>
    <n v="53"/>
  </r>
  <r>
    <x v="13"/>
    <s v="SS15.NVY.M"/>
    <s v="Mens Skins Stock Insulated Gilet Navy M"/>
    <n v="73"/>
  </r>
  <r>
    <x v="13"/>
    <s v="SS15.NVY.S"/>
    <s v="Mens Skins Stock Insulated Gilet Navy S"/>
    <n v="54"/>
  </r>
  <r>
    <x v="13"/>
    <s v="SS15.NVY.XL"/>
    <s v="Mens Skins Stock Insulated Gilet Navy XL"/>
    <n v="38"/>
  </r>
  <r>
    <x v="1"/>
    <m/>
    <m/>
    <m/>
  </r>
  <r>
    <x v="14"/>
    <s v="SS16.BLK.2XL"/>
    <s v="Mens Skins Stock Insulated Jacket Black 2XL"/>
    <n v="56"/>
  </r>
  <r>
    <x v="14"/>
    <s v="SS16.BLK.3XL"/>
    <s v="Mens Skins Stock Insulated Jacket Black 3XL"/>
    <n v="30"/>
  </r>
  <r>
    <x v="14"/>
    <s v="SS16.BLK.L"/>
    <s v="Mens Skins Stock Insulated Jacket Black L"/>
    <n v="70"/>
  </r>
  <r>
    <x v="14"/>
    <s v="SS16.BLK.M"/>
    <s v="Mens Skins Stock Insulated Jacket Black M"/>
    <n v="45"/>
  </r>
  <r>
    <x v="14"/>
    <s v="SS16.BLK.S"/>
    <s v="Mens Skins Stock Insulated Jacket Black S"/>
    <n v="7"/>
  </r>
  <r>
    <x v="14"/>
    <s v="SS16.BLK.XL"/>
    <s v="Mens Skins Stock Insulated Jacket Black XL"/>
    <n v="77"/>
  </r>
  <r>
    <x v="14"/>
    <s v="SS16.NVY.2XL"/>
    <s v="Mens Skins Stock Insulated Jacket Navy 2XL"/>
    <n v="9"/>
  </r>
  <r>
    <x v="14"/>
    <s v="SS16.NVY.3XL"/>
    <s v="Mens Skins Stock Insulated Jacket Navy 3XL"/>
    <n v="10"/>
  </r>
  <r>
    <x v="14"/>
    <s v="SS16.NVY.L"/>
    <s v="Mens Skins Stock Insulated Jacket Navy L"/>
    <n v="14"/>
  </r>
  <r>
    <x v="14"/>
    <s v="SS16.NVY.M"/>
    <s v="Mens Skins Stock Insulated Jacket Navy M"/>
    <n v="37"/>
  </r>
  <r>
    <x v="14"/>
    <s v="SS16.NVY.S"/>
    <s v="Mens Skins Stock Insulated Jacket Navy S"/>
    <n v="13"/>
  </r>
  <r>
    <x v="14"/>
    <s v="SS16.NVY.XL"/>
    <s v="Mens Skins Stock Insulated Jacket Navy XL"/>
    <n v="23"/>
  </r>
  <r>
    <x v="1"/>
    <m/>
    <m/>
    <m/>
  </r>
  <r>
    <x v="15"/>
    <s v="SS17.BLK.2XL"/>
    <s v="Mens Skins Stock Rain Jacket Black 2XL"/>
    <n v="12"/>
  </r>
  <r>
    <x v="15"/>
    <s v="SS17.BLK.3XL"/>
    <s v="Mens Skins Stock Rain Jacket Black 3XL"/>
    <n v="23"/>
  </r>
  <r>
    <x v="15"/>
    <s v="SS17.BLK.L"/>
    <s v="Mens Skins Stock Rain Jacket Black L"/>
    <n v="91"/>
  </r>
  <r>
    <x v="15"/>
    <s v="SS17.BLK.M"/>
    <s v="Mens Skins Stock Rain Jacket Black M"/>
    <n v="69"/>
  </r>
  <r>
    <x v="15"/>
    <s v="SS17.BLK.S"/>
    <s v="Mens Skins Stock Rain Jacket Black S"/>
    <n v="57"/>
  </r>
  <r>
    <x v="15"/>
    <s v="SS17.BLK.XL"/>
    <s v="Mens Skins Stock Rain Jacket Black XL"/>
    <n v="74"/>
  </r>
  <r>
    <x v="15"/>
    <s v="SS17.NVY.2XL"/>
    <s v="Mens Skins Stock Rain Jacket Navy 2XL"/>
    <n v="15"/>
  </r>
  <r>
    <x v="15"/>
    <s v="SS17.NVY.3XL"/>
    <s v="Mens Skins Stock Rain Jacket Navy 3XL"/>
    <m/>
  </r>
  <r>
    <x v="15"/>
    <s v="SS17.NVY.L"/>
    <s v="Mens Skins Stock Rain Jacket Navy L"/>
    <n v="56"/>
  </r>
  <r>
    <x v="15"/>
    <s v="SS17.NVY.M"/>
    <s v="Mens Skins Stock Rain Jacket Navy M"/>
    <n v="39"/>
  </r>
  <r>
    <x v="15"/>
    <s v="SS17.NVY.S"/>
    <s v="Mens Skins Stock Rain Jacket Navy S"/>
    <n v="41"/>
  </r>
  <r>
    <x v="15"/>
    <s v="SS17.NVY.XL"/>
    <s v="Mens Skins Stock Rain Jacket Navy XL"/>
    <n v="16"/>
  </r>
  <r>
    <x v="1"/>
    <m/>
    <m/>
    <m/>
  </r>
  <r>
    <x v="16"/>
    <s v="SS09.BLK.2XL"/>
    <s v="Mens Skins Stock Training Pant Black 2XL"/>
    <m/>
  </r>
  <r>
    <x v="16"/>
    <s v="SS09.BLK.3XL"/>
    <s v="Mens Skins Stock Training Pant Black 3XL"/>
    <m/>
  </r>
  <r>
    <x v="16"/>
    <s v="SS09.BLK.L"/>
    <s v="Mens Skins Stock Training Pant Black L"/>
    <m/>
  </r>
  <r>
    <x v="16"/>
    <s v="SS09.BLK.M"/>
    <s v="Mens Skins Stock Training Pant Black M"/>
    <m/>
  </r>
  <r>
    <x v="16"/>
    <s v="SS09.BLK.S"/>
    <s v="Mens Skins Stock Training Pant Black S"/>
    <m/>
  </r>
  <r>
    <x v="16"/>
    <s v="SS09.BLK.XL"/>
    <s v="Mens Skins Stock Training Pant Black XL"/>
    <m/>
  </r>
  <r>
    <x v="16"/>
    <s v="SS09.NVY.2XL"/>
    <s v="Mens Skins Stock Training Pant Navy 2XL"/>
    <n v="13"/>
  </r>
  <r>
    <x v="16"/>
    <s v="SS09.NVY.3XL"/>
    <s v="Mens Skins Stock Training Pant Navy 3XL"/>
    <n v="10"/>
  </r>
  <r>
    <x v="16"/>
    <s v="SS09.NVY.L"/>
    <s v="Mens Skins Stock Training Pant Navy L"/>
    <n v="33"/>
  </r>
  <r>
    <x v="16"/>
    <s v="SS09.NVY.M"/>
    <s v="Mens Skins Stock Training Pant Navy M"/>
    <m/>
  </r>
  <r>
    <x v="16"/>
    <s v="SS09.NVY.S"/>
    <s v="Mens Skins Stock Training Pant Navy S"/>
    <m/>
  </r>
  <r>
    <x v="16"/>
    <s v="SS09.NVY.XL"/>
    <s v="Mens Skins Stock Training Pant Navy XL"/>
    <n v="53"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  <r>
    <x v="1"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98">
  <r>
    <x v="0"/>
    <s v="SS01W.BLK.10"/>
    <s v="Womens Skins Stock Tech Tee Black.10"/>
    <n v="9"/>
  </r>
  <r>
    <x v="0"/>
    <s v="SS01W.BLK.12"/>
    <s v="Womens Skins Stock Tech Tee Black.12"/>
    <n v="9"/>
  </r>
  <r>
    <x v="0"/>
    <s v="SS01W.BLK.14"/>
    <s v="Womens Skins Stock Tech Tee Black.14"/>
    <n v="14"/>
  </r>
  <r>
    <x v="0"/>
    <s v="SS01W.BLK.16"/>
    <s v="Womens Skins Stock Tech Tee Black.16"/>
    <n v="32"/>
  </r>
  <r>
    <x v="0"/>
    <s v="SS01W.BLK.18"/>
    <s v="Womens Skins Stock Tech Tee Black.18"/>
    <n v="4"/>
  </r>
  <r>
    <x v="0"/>
    <s v="SS01W.BLK.8"/>
    <s v="Womens Skins Stock Tech Tee Black.8"/>
    <n v="39"/>
  </r>
  <r>
    <x v="0"/>
    <s v="SS01W.NVY.10"/>
    <s v="Womens Skins Stock Tech Tee Navy.10"/>
    <n v="42"/>
  </r>
  <r>
    <x v="0"/>
    <s v="SS01W.NVY.12"/>
    <s v="Womens Skins Stock Tech Tee Navy.12"/>
    <n v="47"/>
  </r>
  <r>
    <x v="0"/>
    <s v="SS01W.NVY.14"/>
    <s v="Womens Skins Stock Tech Tee Navy.14"/>
    <n v="19"/>
  </r>
  <r>
    <x v="0"/>
    <s v="SS01W.NVY.16"/>
    <s v="Womens Skins Stock Tech Tee Navy.16"/>
    <n v="14"/>
  </r>
  <r>
    <x v="0"/>
    <s v="SS01W.NVY.18"/>
    <s v="Womens Skins Stock Tech Tee Navy.18"/>
    <n v="10"/>
  </r>
  <r>
    <x v="0"/>
    <s v="SS01W.NVY.8"/>
    <s v="Womens Skins Stock Tech Tee Navy.8"/>
    <n v="39"/>
  </r>
  <r>
    <x v="0"/>
    <s v="SS01W.WHT.10"/>
    <s v="Womens Skins Stock Tech Tee White.10"/>
    <n v="21"/>
  </r>
  <r>
    <x v="0"/>
    <s v="SS01W.WHT.12"/>
    <s v="Womens Skins Stock Tech Tee White.12"/>
    <n v="14"/>
  </r>
  <r>
    <x v="0"/>
    <s v="SS01W.WHT.14"/>
    <s v="Womens Skins Stock Tech Tee White.14"/>
    <n v="13"/>
  </r>
  <r>
    <x v="0"/>
    <s v="SS01W.WHT.16"/>
    <s v="Womens Skins Stock Tech Tee White.16"/>
    <n v="17"/>
  </r>
  <r>
    <x v="0"/>
    <s v="SS01W.WHT.18"/>
    <s v="Womens Skins Stock Tech Tee White.18"/>
    <m/>
  </r>
  <r>
    <x v="0"/>
    <s v="SS01W.WHT.8"/>
    <s v="Womens Skins Stock Tech Tee White.8"/>
    <n v="27"/>
  </r>
  <r>
    <x v="1"/>
    <m/>
    <m/>
    <m/>
  </r>
  <r>
    <x v="2"/>
    <s v="SS02W.BLK.10"/>
    <s v="Womens Skins Stock 1/4 Zip LS Tech Top Black.10 "/>
    <n v="20"/>
  </r>
  <r>
    <x v="2"/>
    <s v="SS02W.BLK.12"/>
    <s v="Womens Skins Stock 1/4 Zip LS Tech Top Black.12"/>
    <n v="18"/>
  </r>
  <r>
    <x v="2"/>
    <s v="SS02W.BLK.14"/>
    <s v="Womens Skins Stock 1/4 Zip LS Tech Top Black.14"/>
    <n v="18"/>
  </r>
  <r>
    <x v="2"/>
    <s v="SS02W.BLK.16"/>
    <s v="Womens Skins Stock 1/4 Zip LS Tech Top Black.16"/>
    <n v="9"/>
  </r>
  <r>
    <x v="2"/>
    <s v="SS02W.BLK.18"/>
    <s v="Womens Skins Stock 1/4 Zip LS Tech Top Black.18"/>
    <n v="3"/>
  </r>
  <r>
    <x v="2"/>
    <s v="SS02W.BLK.8"/>
    <s v="Womens Skins Stock 1/4 Zip LS Tech Top Black.8"/>
    <n v="14"/>
  </r>
  <r>
    <x v="2"/>
    <s v="SS02W.NVY.10"/>
    <s v="Womens Skins Stock 1/4 zip Tech Top Navy.10 "/>
    <n v="10"/>
  </r>
  <r>
    <x v="2"/>
    <s v="SS02W.NVY.12"/>
    <s v="Womens Skins Stock 1/4 zip Tech Top Navy.12"/>
    <n v="13"/>
  </r>
  <r>
    <x v="2"/>
    <s v="SS02W.NVY.14"/>
    <s v="Womens Skins Stock 1/4 zip Tech Top Navy.14"/>
    <n v="8"/>
  </r>
  <r>
    <x v="2"/>
    <s v="SS02W.NVY.16"/>
    <s v="Womens Skins Stock 1/4 zip Tech Top Navy.16"/>
    <n v="10"/>
  </r>
  <r>
    <x v="2"/>
    <s v="SS02W.NVY.18"/>
    <s v="Womens Skins Stock 1/4 zip Tech Top Navy.18"/>
    <n v="5"/>
  </r>
  <r>
    <x v="2"/>
    <s v="SS02W.NVY.8"/>
    <s v="Womens Skins Stock 1/4 zip Tech Top Navy.8"/>
    <n v="11"/>
  </r>
  <r>
    <x v="1"/>
    <m/>
    <m/>
    <m/>
  </r>
  <r>
    <x v="3"/>
    <s v="SS04W.BLK.10"/>
    <s v="Womens Skins Stock 1/4 Zip Midlayer Black.10"/>
    <n v="25"/>
  </r>
  <r>
    <x v="3"/>
    <s v="SS04W.BLK.12"/>
    <s v="Womens Skins Stock 1/4 Zip Midlayer Black.12"/>
    <n v="34"/>
  </r>
  <r>
    <x v="3"/>
    <s v="SS04W.BLK.14"/>
    <s v="Womens Skins Stock 1/4 Zip Midlayer Black.14"/>
    <n v="28"/>
  </r>
  <r>
    <x v="3"/>
    <s v="SS04W.BLK.16"/>
    <s v="Womens Skins Stock 1/4 Zip Midlayer Black.16"/>
    <n v="15"/>
  </r>
  <r>
    <x v="3"/>
    <s v="SS04W.BLK.18"/>
    <s v="Womens Skins Stock 1/4 Zip Midlayer Black.18"/>
    <n v="1"/>
  </r>
  <r>
    <x v="3"/>
    <s v="SS04W.BLK.8"/>
    <s v="Womens Skins Stock 1/4 Zip Midlayer Black.8"/>
    <n v="14"/>
  </r>
  <r>
    <x v="3"/>
    <s v="SS04W.NVY.10"/>
    <s v="Womens Skins Stock 1/4 Zip Midlayer Navy.10"/>
    <n v="60"/>
  </r>
  <r>
    <x v="3"/>
    <s v="SS04W.NVY.12"/>
    <s v="Womens Skins Stock 1/4 Zip Midlayer Navy.12"/>
    <n v="38"/>
  </r>
  <r>
    <x v="3"/>
    <s v="SS04W.NVY.14"/>
    <s v="Womens Skins Stock 1/4 Zip Midlayer Navy.14"/>
    <n v="16"/>
  </r>
  <r>
    <x v="3"/>
    <s v="SS04W.NVY.16"/>
    <s v="Womens Skins Stock 1/4 Zip Midlayer Navy.16"/>
    <n v="6"/>
  </r>
  <r>
    <x v="3"/>
    <s v="SS04W.NVY.18"/>
    <s v="Womens Skins Stock 1/4 Zip Midlayer Navy.18"/>
    <n v="3"/>
  </r>
  <r>
    <x v="3"/>
    <s v="SS04W.NVY.8"/>
    <s v="Womens Skins Stock 1/4 Zip Midlayer Navy.8"/>
    <n v="32"/>
  </r>
  <r>
    <x v="1"/>
    <m/>
    <m/>
    <m/>
  </r>
  <r>
    <x v="4"/>
    <s v="SS05W.BLK.10"/>
    <s v="Womens Skins Stock Polo Black.10"/>
    <n v="14"/>
  </r>
  <r>
    <x v="4"/>
    <s v="SS05W.BLK.12"/>
    <s v="Womens Skins Stock Polo Black.12"/>
    <n v="26"/>
  </r>
  <r>
    <x v="4"/>
    <s v="SS05W.BLK.14"/>
    <s v="Womens Skins Stock Polo Black.14"/>
    <n v="18"/>
  </r>
  <r>
    <x v="4"/>
    <s v="SS05W.BLK.16"/>
    <s v="Womens Skins Stock Polo Black.16"/>
    <n v="8"/>
  </r>
  <r>
    <x v="4"/>
    <s v="SS05W.BLK.18"/>
    <s v="Womens Skins Stock Polo Black.18"/>
    <n v="2"/>
  </r>
  <r>
    <x v="4"/>
    <s v="SS05W.BLK.8"/>
    <s v="Womens Skins Stock Polo Black.8"/>
    <n v="17"/>
  </r>
  <r>
    <x v="4"/>
    <s v="SS05W.NVY.10"/>
    <s v="Womens Skins Stock Polo Navy.10"/>
    <n v="20"/>
  </r>
  <r>
    <x v="4"/>
    <s v="SS05W.NVY.12"/>
    <s v="Womens Skins Stock Polo Navy.12"/>
    <n v="24"/>
  </r>
  <r>
    <x v="4"/>
    <s v="SS05W.NVY.14"/>
    <s v="Womens Skins Stock Polo Navy.14"/>
    <n v="35"/>
  </r>
  <r>
    <x v="4"/>
    <s v="SS05W.NVY.16"/>
    <s v="Womens Skins Stock Polo Navy.16"/>
    <n v="15"/>
  </r>
  <r>
    <x v="4"/>
    <s v="SS05W.NVY.18"/>
    <s v="Womens Skins Stock Polo Navy.18"/>
    <n v="2"/>
  </r>
  <r>
    <x v="4"/>
    <s v="SS05W.NVY.8"/>
    <s v="Womens Skins Stock Polo Navy.8"/>
    <n v="21"/>
  </r>
  <r>
    <x v="1"/>
    <m/>
    <m/>
    <m/>
  </r>
  <r>
    <x v="5"/>
    <s v="SS06W.BLK.10"/>
    <s v="Womens Skins Stock Hoody Black.10"/>
    <n v="10"/>
  </r>
  <r>
    <x v="5"/>
    <s v="SS06W.BLK.12"/>
    <s v="Womens Skins Stock Hoody Black.12"/>
    <n v="12"/>
  </r>
  <r>
    <x v="5"/>
    <s v="SS06W.BLK.14"/>
    <s v="Womens Skins Stock Hoody Black.14"/>
    <n v="41"/>
  </r>
  <r>
    <x v="5"/>
    <s v="SS06W.BLK.16"/>
    <s v="Womens Skins Stock Hoody Black.16"/>
    <n v="15"/>
  </r>
  <r>
    <x v="5"/>
    <s v="SS06W.BLK.18"/>
    <s v="Womens Skins Stock Hoody Black.18"/>
    <n v="1"/>
  </r>
  <r>
    <x v="5"/>
    <s v="SS06W.BLK.8"/>
    <s v="Womens Skins Stock Hoody Black.8"/>
    <n v="3"/>
  </r>
  <r>
    <x v="5"/>
    <s v="SS06W.NVY.10"/>
    <s v="Womens Skins Stock Hoody Navy.10"/>
    <n v="29"/>
  </r>
  <r>
    <x v="5"/>
    <s v="SS06W.NVY.12"/>
    <s v="Womens Skins Stock Hoody Navy.12"/>
    <n v="12"/>
  </r>
  <r>
    <x v="5"/>
    <s v="SS06W.NVY.14"/>
    <s v="Womens Skins Stock Hoody Navy.14"/>
    <n v="18"/>
  </r>
  <r>
    <x v="5"/>
    <s v="SS06W.NVY.16"/>
    <s v="Womens Skins Stock Hoody Navy.16"/>
    <n v="19"/>
  </r>
  <r>
    <x v="5"/>
    <s v="SS06W.NVY.18"/>
    <s v="Womens Skins Stock Hoody Navy.18"/>
    <n v="4"/>
  </r>
  <r>
    <x v="5"/>
    <s v="SS06W.NVY.8"/>
    <s v="Womens Skins Stock Hoody Navy.8"/>
    <n v="13"/>
  </r>
  <r>
    <x v="1"/>
    <m/>
    <m/>
    <m/>
  </r>
  <r>
    <x v="6"/>
    <s v="SS10W.BLK.10"/>
    <s v="Womens Skins Stock Full Zip Track Pant Black 10"/>
    <n v="52"/>
  </r>
  <r>
    <x v="6"/>
    <s v="SS10W.BLK.12"/>
    <s v="Womens Skins Stock Full Zip Track Pant Black 12"/>
    <n v="33"/>
  </r>
  <r>
    <x v="6"/>
    <s v="SS10W.BLK.14"/>
    <s v="Womens Skins Stock Full Zip Track Pant Black 14"/>
    <n v="16"/>
  </r>
  <r>
    <x v="6"/>
    <s v="SS10W.BLK.16"/>
    <s v="Womens Skins Stock Full Zip Track Pant Black 16"/>
    <m/>
  </r>
  <r>
    <x v="6"/>
    <s v="SS10W.BLK.18"/>
    <s v="Womens Skins Stock Full Zip Track Pant Black 18"/>
    <n v="6"/>
  </r>
  <r>
    <x v="6"/>
    <s v="SS10W.BLK.8"/>
    <s v="Womens Skins Stock Full Zip Track Pant Black 8"/>
    <n v="11"/>
  </r>
  <r>
    <x v="6"/>
    <s v="SS10W.NVY.10"/>
    <s v="Womens Skins Stock Full Zip Track Pant Navy 10"/>
    <n v="76"/>
  </r>
  <r>
    <x v="6"/>
    <s v="SS10W.NVY.12"/>
    <s v="Womens Skins Stock Full Zip Track Pant Navy 12"/>
    <n v="158"/>
  </r>
  <r>
    <x v="6"/>
    <s v="SS10W.NVY.14"/>
    <s v="Womens Skins Stock Full Zip Track Pant Navy 14"/>
    <n v="75"/>
  </r>
  <r>
    <x v="6"/>
    <s v="SS10W.NVY.16"/>
    <s v="Womens Skins Stock Full Zip Track Pant Navy 16"/>
    <n v="54"/>
  </r>
  <r>
    <x v="6"/>
    <s v="SS10W.NVY.18"/>
    <s v="Womens Skins Stock Full Zip Track Pant Navy 18"/>
    <n v="23"/>
  </r>
  <r>
    <x v="6"/>
    <s v="SS10W.NVY.8"/>
    <s v="Womens Skins Stock Full Zip Track Pant Navy.8"/>
    <n v="60"/>
  </r>
  <r>
    <x v="1"/>
    <m/>
    <m/>
    <m/>
  </r>
  <r>
    <x v="7"/>
    <s v="SS17W.BLK.10"/>
    <s v="Womens Skins Stock Rain Jacket Black 10"/>
    <n v="4"/>
  </r>
  <r>
    <x v="7"/>
    <s v="SS17W.BLK.12"/>
    <s v="Womens Skins Stock Rain Jacket Black 12"/>
    <n v="9"/>
  </r>
  <r>
    <x v="7"/>
    <s v="SS17W.BLK.14"/>
    <s v="Womens Skins Stock Rain Jacket Black 14"/>
    <n v="3"/>
  </r>
  <r>
    <x v="7"/>
    <s v="SS17W.BLK.16"/>
    <s v="Womens Skins Stock Rain Jacket Black 16"/>
    <n v="3"/>
  </r>
  <r>
    <x v="7"/>
    <s v="SS17W.BLK.18"/>
    <s v="Womens Skins Stock Rain Jacket Black 18"/>
    <n v="4"/>
  </r>
  <r>
    <x v="7"/>
    <s v="SS17W.BLK.8"/>
    <s v="Womens Skins Stock Rain Jacket Black 8"/>
    <n v="7"/>
  </r>
  <r>
    <x v="7"/>
    <s v="SS17W.NVY.10"/>
    <s v="Womens Skins Stock Rain Jacket Navy 10"/>
    <n v="26"/>
  </r>
  <r>
    <x v="7"/>
    <s v="SS17W.NVY.12"/>
    <s v="Womens Skins Stock Rain Jacket Navy 12"/>
    <n v="23"/>
  </r>
  <r>
    <x v="7"/>
    <s v="SS17W.NVY.14"/>
    <s v="Womens Skins Stock Rain Jacket Navy 14"/>
    <n v="30"/>
  </r>
  <r>
    <x v="7"/>
    <s v="SS17W.NVY.16"/>
    <s v="Womens Skins Stock Rain Jacket Navy 16"/>
    <n v="4"/>
  </r>
  <r>
    <x v="7"/>
    <s v="SS17W.NVY.18"/>
    <s v="Womens Skins Stock Rain Jacket Navy 18"/>
    <n v="2"/>
  </r>
  <r>
    <x v="7"/>
    <s v="SS17W.NVY.8"/>
    <s v="Womens Skins Stock Rain Jacket Navy 8"/>
    <n v="29"/>
  </r>
  <r>
    <x v="1"/>
    <m/>
    <m/>
    <m/>
  </r>
  <r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2:E11" firstHeaderRow="1" firstDataRow="1" firstDataCol="1"/>
  <pivotFields count="4">
    <pivotField axis="axisRow" showAll="0">
      <items count="9">
        <item x="0"/>
        <item x="2"/>
        <item x="3"/>
        <item x="4"/>
        <item x="5"/>
        <item x="6"/>
        <item x="7"/>
        <item x="1"/>
        <item t="default"/>
      </items>
    </pivotField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Total" fld="3" baseField="0" baseItem="0"/>
  </dataFields>
  <formats count="2">
    <format>
      <pivotArea field="0" type="button" dataOnly="0" labelOnly="1" outline="0" axis="axisRow" fieldPosition="0"/>
    </format>
    <format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1:B20" firstHeaderRow="2" firstDataRow="2" firstDataCol="1"/>
  <pivotFields count="4">
    <pivotField axis="axisRow" compact="0" outline="0" showAll="0">
      <items count="18">
        <item x="0"/>
        <item x="2"/>
        <item x="3"/>
        <item x="4"/>
        <item x="5"/>
        <item x="6"/>
        <item x="7"/>
        <item x="16"/>
        <item x="8"/>
        <item x="9"/>
        <item x="10"/>
        <item x="11"/>
        <item x="13"/>
        <item x="14"/>
        <item x="15"/>
        <item x="12"/>
        <item x="1"/>
        <item t="default"/>
      </items>
    </pivotField>
    <pivotField compact="0" outline="0" showAll="0" defaultSubtotal="0"/>
    <pivotField compact="0" outline="0" showAll="0"/>
    <pivotField dataField="1" compact="0" outline="0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 of Mens Stock Take Qty 02.08.24" fld="3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J2:K14" firstHeaderRow="1" firstDataRow="1" firstDataCol="1"/>
  <pivotFields count="11">
    <pivotField axis="axisRow" showAll="0">
      <items count="12">
        <item x="0"/>
        <item x="2"/>
        <item x="3"/>
        <item x="4"/>
        <item x="5"/>
        <item x="6"/>
        <item x="7"/>
        <item x="8"/>
        <item x="9"/>
        <item x="1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Total" fld="10" baseField="0" baseItem="0"/>
  </dataFields>
  <formats count="2">
    <format>
      <pivotArea field="0" type="button" dataOnly="0" labelOnly="1" outline="0" axis="axisRow" fieldPosition="0"/>
    </format>
    <format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2:H8" firstHeaderRow="1" firstDataRow="1" firstDataCol="1"/>
  <pivotFields count="11">
    <pivotField axis="axisRow" showAll="0">
      <items count="6">
        <item x="0"/>
        <item x="2"/>
        <item x="3"/>
        <item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Total" fld="10" baseField="0" baseItem="0"/>
  </dataFields>
  <formats count="2">
    <format>
      <pivotArea field="0" type="button" dataOnly="0" labelOnly="1" outline="0" axis="axisRow" fieldPosition="0"/>
    </format>
    <format>
      <pivotArea dataOnly="0" labelOnly="1" outline="0" axis="axisValues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23" sqref="J23"/>
    </sheetView>
  </sheetViews>
  <sheetFormatPr defaultRowHeight="15" x14ac:dyDescent="0.25"/>
  <cols>
    <col min="1" max="1" width="34.28515625" bestFit="1" customWidth="1"/>
    <col min="2" max="3" width="5.42578125" bestFit="1" customWidth="1"/>
    <col min="4" max="4" width="31.42578125" bestFit="1" customWidth="1"/>
    <col min="5" max="5" width="5.42578125" bestFit="1" customWidth="1"/>
    <col min="7" max="7" width="34.5703125" bestFit="1" customWidth="1"/>
    <col min="8" max="8" width="5.42578125" bestFit="1" customWidth="1"/>
    <col min="10" max="10" width="39.7109375" bestFit="1" customWidth="1"/>
    <col min="11" max="11" width="5.42578125" bestFit="1" customWidth="1"/>
  </cols>
  <sheetData>
    <row r="1" spans="1:11" x14ac:dyDescent="0.25">
      <c r="A1" s="49" t="s">
        <v>780</v>
      </c>
      <c r="D1" s="52" t="s">
        <v>790</v>
      </c>
      <c r="E1" s="52"/>
      <c r="G1" s="52" t="s">
        <v>796</v>
      </c>
      <c r="H1" s="52"/>
      <c r="J1" s="52" t="s">
        <v>808</v>
      </c>
      <c r="K1" s="52"/>
    </row>
    <row r="2" spans="1:11" x14ac:dyDescent="0.25">
      <c r="A2" s="49" t="s">
        <v>762</v>
      </c>
      <c r="B2" t="s">
        <v>761</v>
      </c>
      <c r="D2" s="49" t="s">
        <v>758</v>
      </c>
      <c r="E2" t="s">
        <v>761</v>
      </c>
      <c r="G2" s="49" t="s">
        <v>758</v>
      </c>
      <c r="H2" t="s">
        <v>761</v>
      </c>
      <c r="J2" s="49" t="s">
        <v>758</v>
      </c>
      <c r="K2" t="s">
        <v>761</v>
      </c>
    </row>
    <row r="3" spans="1:11" x14ac:dyDescent="0.25">
      <c r="A3" t="s">
        <v>763</v>
      </c>
      <c r="B3">
        <v>542</v>
      </c>
      <c r="D3" s="50" t="s">
        <v>782</v>
      </c>
      <c r="E3">
        <v>370</v>
      </c>
      <c r="G3" s="50" t="s">
        <v>791</v>
      </c>
      <c r="J3" s="50" t="s">
        <v>797</v>
      </c>
    </row>
    <row r="4" spans="1:11" x14ac:dyDescent="0.25">
      <c r="A4" t="s">
        <v>764</v>
      </c>
      <c r="B4">
        <v>168</v>
      </c>
      <c r="D4" s="50" t="s">
        <v>783</v>
      </c>
      <c r="E4">
        <v>139</v>
      </c>
      <c r="G4" s="50" t="s">
        <v>792</v>
      </c>
      <c r="H4">
        <v>74</v>
      </c>
      <c r="J4" s="50" t="s">
        <v>798</v>
      </c>
    </row>
    <row r="5" spans="1:11" x14ac:dyDescent="0.25">
      <c r="A5" t="s">
        <v>765</v>
      </c>
      <c r="B5">
        <v>369</v>
      </c>
      <c r="D5" s="50" t="s">
        <v>784</v>
      </c>
      <c r="E5">
        <v>272</v>
      </c>
      <c r="G5" s="50" t="s">
        <v>793</v>
      </c>
      <c r="H5">
        <v>122</v>
      </c>
      <c r="J5" s="50" t="s">
        <v>799</v>
      </c>
    </row>
    <row r="6" spans="1:11" x14ac:dyDescent="0.25">
      <c r="A6" t="s">
        <v>766</v>
      </c>
      <c r="B6">
        <v>74</v>
      </c>
      <c r="D6" s="50" t="s">
        <v>785</v>
      </c>
      <c r="E6">
        <v>202</v>
      </c>
      <c r="G6" s="50" t="s">
        <v>794</v>
      </c>
      <c r="H6">
        <v>575</v>
      </c>
      <c r="J6" s="50" t="s">
        <v>800</v>
      </c>
    </row>
    <row r="7" spans="1:11" x14ac:dyDescent="0.25">
      <c r="A7" t="s">
        <v>767</v>
      </c>
      <c r="B7">
        <v>265</v>
      </c>
      <c r="D7" s="50" t="s">
        <v>786</v>
      </c>
      <c r="E7">
        <v>177</v>
      </c>
      <c r="G7" s="50" t="s">
        <v>759</v>
      </c>
      <c r="J7" s="50" t="s">
        <v>801</v>
      </c>
    </row>
    <row r="8" spans="1:11" x14ac:dyDescent="0.25">
      <c r="A8" t="s">
        <v>768</v>
      </c>
      <c r="B8">
        <v>57</v>
      </c>
      <c r="D8" s="50" t="s">
        <v>787</v>
      </c>
      <c r="E8">
        <v>564</v>
      </c>
      <c r="G8" s="50" t="s">
        <v>760</v>
      </c>
      <c r="H8">
        <v>771</v>
      </c>
      <c r="J8" s="50" t="s">
        <v>802</v>
      </c>
    </row>
    <row r="9" spans="1:11" x14ac:dyDescent="0.25">
      <c r="A9" t="s">
        <v>769</v>
      </c>
      <c r="B9">
        <v>44</v>
      </c>
      <c r="D9" s="50" t="s">
        <v>788</v>
      </c>
      <c r="E9">
        <v>144</v>
      </c>
      <c r="J9" s="50" t="s">
        <v>803</v>
      </c>
      <c r="K9">
        <v>338</v>
      </c>
    </row>
    <row r="10" spans="1:11" x14ac:dyDescent="0.25">
      <c r="A10" t="s">
        <v>778</v>
      </c>
      <c r="B10">
        <v>109</v>
      </c>
      <c r="D10" s="50" t="s">
        <v>759</v>
      </c>
      <c r="J10" s="50" t="s">
        <v>804</v>
      </c>
    </row>
    <row r="11" spans="1:11" x14ac:dyDescent="0.25">
      <c r="A11" t="s">
        <v>770</v>
      </c>
      <c r="B11">
        <v>1197</v>
      </c>
      <c r="D11" s="50" t="s">
        <v>760</v>
      </c>
      <c r="E11">
        <v>1868</v>
      </c>
      <c r="J11" s="50" t="s">
        <v>805</v>
      </c>
      <c r="K11">
        <v>31</v>
      </c>
    </row>
    <row r="12" spans="1:11" x14ac:dyDescent="0.25">
      <c r="A12" t="s">
        <v>771</v>
      </c>
      <c r="B12">
        <v>224</v>
      </c>
      <c r="J12" s="50" t="s">
        <v>806</v>
      </c>
      <c r="K12">
        <v>11</v>
      </c>
    </row>
    <row r="13" spans="1:11" x14ac:dyDescent="0.25">
      <c r="A13" t="s">
        <v>772</v>
      </c>
      <c r="B13">
        <v>39</v>
      </c>
      <c r="J13" s="50" t="s">
        <v>759</v>
      </c>
    </row>
    <row r="14" spans="1:11" x14ac:dyDescent="0.25">
      <c r="A14" t="s">
        <v>773</v>
      </c>
      <c r="B14">
        <v>399</v>
      </c>
      <c r="J14" s="50" t="s">
        <v>760</v>
      </c>
      <c r="K14">
        <v>380</v>
      </c>
    </row>
    <row r="15" spans="1:11" x14ac:dyDescent="0.25">
      <c r="A15" t="s">
        <v>775</v>
      </c>
      <c r="B15">
        <v>327</v>
      </c>
    </row>
    <row r="16" spans="1:11" x14ac:dyDescent="0.25">
      <c r="A16" t="s">
        <v>776</v>
      </c>
      <c r="B16">
        <v>391</v>
      </c>
    </row>
    <row r="17" spans="1:7" x14ac:dyDescent="0.25">
      <c r="A17" t="s">
        <v>777</v>
      </c>
      <c r="B17">
        <v>493</v>
      </c>
    </row>
    <row r="18" spans="1:7" x14ac:dyDescent="0.25">
      <c r="A18" t="s">
        <v>774</v>
      </c>
      <c r="B18">
        <v>217</v>
      </c>
    </row>
    <row r="19" spans="1:7" ht="15.75" thickBot="1" x14ac:dyDescent="0.3">
      <c r="A19" t="s">
        <v>759</v>
      </c>
    </row>
    <row r="20" spans="1:7" x14ac:dyDescent="0.25">
      <c r="A20" t="s">
        <v>760</v>
      </c>
      <c r="B20">
        <v>4915</v>
      </c>
      <c r="G20" s="54" t="s">
        <v>810</v>
      </c>
    </row>
    <row r="21" spans="1:7" x14ac:dyDescent="0.25">
      <c r="G21" s="55">
        <f>GETPIVOTDATA("Mens Stock Take Qty 02.08.24",$A$1)+GETPIVOTDATA("Womens Stock Take Qty 02.08.24",$D$2)+GETPIVOTDATA("Youth Stock Take Qty 02.08.24",$G$2)+GETPIVOTDATA("Accessories Stock Take Qty 02.08.24",$J$2)</f>
        <v>7934</v>
      </c>
    </row>
    <row r="22" spans="1:7" x14ac:dyDescent="0.25">
      <c r="G22" s="55"/>
    </row>
    <row r="23" spans="1:7" x14ac:dyDescent="0.25">
      <c r="G23" s="55" t="s">
        <v>811</v>
      </c>
    </row>
    <row r="24" spans="1:7" ht="15.75" thickBot="1" x14ac:dyDescent="0.3">
      <c r="G24" s="56">
        <v>2500</v>
      </c>
    </row>
  </sheetData>
  <phoneticPr fontId="8" type="noConversion"/>
  <pageMargins left="0.7" right="0.7" top="0.75" bottom="0.75" header="0.3" footer="0.3"/>
  <pageSetup paperSize="9" orientation="portrait" horizontalDpi="0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467"/>
  <sheetViews>
    <sheetView zoomScale="85" zoomScaleNormal="85" workbookViewId="0">
      <pane ySplit="1" topLeftCell="A2" activePane="bottomLeft" state="frozen"/>
      <selection pane="bottomLeft" activeCell="A7" sqref="A7"/>
    </sheetView>
  </sheetViews>
  <sheetFormatPr defaultRowHeight="18.75" x14ac:dyDescent="0.3"/>
  <cols>
    <col min="1" max="1" width="37.42578125" style="1" bestFit="1" customWidth="1"/>
    <col min="2" max="2" width="21" style="1" bestFit="1" customWidth="1"/>
    <col min="3" max="3" width="62.85546875" style="1" bestFit="1" customWidth="1"/>
    <col min="4" max="4" width="12.5703125" style="1" bestFit="1" customWidth="1"/>
    <col min="6" max="6" width="21.42578125" style="22" bestFit="1" customWidth="1"/>
    <col min="7" max="16384" width="9.140625" style="1"/>
  </cols>
  <sheetData>
    <row r="1" spans="1:6" ht="81" customHeight="1" x14ac:dyDescent="0.3">
      <c r="A1" s="51" t="s">
        <v>762</v>
      </c>
      <c r="B1" s="8" t="s">
        <v>746</v>
      </c>
      <c r="C1" s="8" t="s">
        <v>745</v>
      </c>
      <c r="D1" s="43" t="s">
        <v>779</v>
      </c>
      <c r="E1" s="44"/>
      <c r="F1" s="24" t="s">
        <v>754</v>
      </c>
    </row>
    <row r="2" spans="1:6" x14ac:dyDescent="0.3">
      <c r="A2" s="1" t="s">
        <v>763</v>
      </c>
      <c r="B2" s="2" t="s">
        <v>592</v>
      </c>
      <c r="C2" s="2" t="s">
        <v>386</v>
      </c>
      <c r="D2" s="4">
        <v>11</v>
      </c>
      <c r="E2" s="44"/>
      <c r="F2" s="25">
        <v>5060471058530</v>
      </c>
    </row>
    <row r="3" spans="1:6" x14ac:dyDescent="0.3">
      <c r="A3" s="1" t="s">
        <v>763</v>
      </c>
      <c r="B3" s="3" t="s">
        <v>120</v>
      </c>
      <c r="C3" s="3" t="s">
        <v>464</v>
      </c>
      <c r="D3" s="4">
        <v>10</v>
      </c>
      <c r="E3" s="44"/>
      <c r="F3" s="25">
        <v>5060471058547</v>
      </c>
    </row>
    <row r="4" spans="1:6" x14ac:dyDescent="0.3">
      <c r="A4" s="1" t="s">
        <v>763</v>
      </c>
      <c r="B4" s="3" t="s">
        <v>369</v>
      </c>
      <c r="C4" s="3" t="s">
        <v>355</v>
      </c>
      <c r="D4" s="4">
        <v>66</v>
      </c>
      <c r="E4" s="44"/>
      <c r="F4" s="25">
        <v>5060471058561</v>
      </c>
    </row>
    <row r="5" spans="1:6" x14ac:dyDescent="0.3">
      <c r="A5" s="1" t="s">
        <v>763</v>
      </c>
      <c r="B5" s="3" t="s">
        <v>211</v>
      </c>
      <c r="C5" s="3" t="s">
        <v>299</v>
      </c>
      <c r="D5" s="4">
        <v>24</v>
      </c>
      <c r="E5" s="44"/>
      <c r="F5" s="25">
        <v>5060471058578</v>
      </c>
    </row>
    <row r="6" spans="1:6" x14ac:dyDescent="0.3">
      <c r="A6" s="1" t="s">
        <v>763</v>
      </c>
      <c r="B6" s="3" t="s">
        <v>490</v>
      </c>
      <c r="C6" s="3" t="s">
        <v>278</v>
      </c>
      <c r="D6" s="4">
        <v>58</v>
      </c>
      <c r="E6" s="44"/>
      <c r="F6" s="25">
        <v>5060471058585</v>
      </c>
    </row>
    <row r="7" spans="1:6" x14ac:dyDescent="0.3">
      <c r="A7" s="1" t="s">
        <v>763</v>
      </c>
      <c r="B7" s="3" t="s">
        <v>550</v>
      </c>
      <c r="C7" s="3" t="s">
        <v>347</v>
      </c>
      <c r="D7" s="4">
        <v>56</v>
      </c>
      <c r="E7" s="44"/>
      <c r="F7" s="25">
        <v>5060471058554</v>
      </c>
    </row>
    <row r="8" spans="1:6" x14ac:dyDescent="0.3">
      <c r="A8" s="1" t="s">
        <v>763</v>
      </c>
      <c r="B8" s="5" t="s">
        <v>734</v>
      </c>
      <c r="C8" s="5" t="s">
        <v>86</v>
      </c>
      <c r="D8" s="6">
        <v>23</v>
      </c>
      <c r="E8" s="44"/>
      <c r="F8" s="26">
        <v>5060471058639</v>
      </c>
    </row>
    <row r="9" spans="1:6" x14ac:dyDescent="0.3">
      <c r="A9" s="1" t="s">
        <v>763</v>
      </c>
      <c r="B9" s="5" t="s">
        <v>323</v>
      </c>
      <c r="C9" s="5" t="s">
        <v>491</v>
      </c>
      <c r="D9" s="6">
        <v>12</v>
      </c>
      <c r="E9" s="44"/>
      <c r="F9" s="26">
        <v>5060471058646</v>
      </c>
    </row>
    <row r="10" spans="1:6" x14ac:dyDescent="0.3">
      <c r="A10" s="1" t="s">
        <v>763</v>
      </c>
      <c r="B10" s="5" t="s">
        <v>184</v>
      </c>
      <c r="C10" s="5" t="s">
        <v>728</v>
      </c>
      <c r="D10" s="6">
        <v>27</v>
      </c>
      <c r="E10" s="44"/>
      <c r="F10" s="26">
        <v>5060471058615</v>
      </c>
    </row>
    <row r="11" spans="1:6" x14ac:dyDescent="0.3">
      <c r="A11" s="1" t="s">
        <v>763</v>
      </c>
      <c r="B11" s="5" t="s">
        <v>439</v>
      </c>
      <c r="C11" s="5" t="s">
        <v>301</v>
      </c>
      <c r="D11" s="6">
        <v>96</v>
      </c>
      <c r="E11" s="44"/>
      <c r="F11" s="26">
        <v>5060471058608</v>
      </c>
    </row>
    <row r="12" spans="1:6" x14ac:dyDescent="0.3">
      <c r="A12" s="1" t="s">
        <v>763</v>
      </c>
      <c r="B12" s="5" t="s">
        <v>693</v>
      </c>
      <c r="C12" s="5" t="s">
        <v>103</v>
      </c>
      <c r="D12" s="6">
        <v>46</v>
      </c>
      <c r="E12" s="44"/>
      <c r="F12" s="26">
        <v>5060471058592</v>
      </c>
    </row>
    <row r="13" spans="1:6" x14ac:dyDescent="0.3">
      <c r="A13" s="1" t="s">
        <v>763</v>
      </c>
      <c r="B13" s="5" t="s">
        <v>240</v>
      </c>
      <c r="C13" s="5" t="s">
        <v>572</v>
      </c>
      <c r="D13" s="6">
        <v>56</v>
      </c>
      <c r="E13" s="44"/>
      <c r="F13" s="26">
        <v>5060471058622</v>
      </c>
    </row>
    <row r="14" spans="1:6" x14ac:dyDescent="0.3">
      <c r="A14" s="1" t="s">
        <v>763</v>
      </c>
      <c r="B14" s="3" t="s">
        <v>329</v>
      </c>
      <c r="C14" s="3" t="s">
        <v>508</v>
      </c>
      <c r="D14" s="4">
        <v>26</v>
      </c>
      <c r="E14" s="44"/>
      <c r="F14" s="25">
        <v>5060471058691</v>
      </c>
    </row>
    <row r="15" spans="1:6" x14ac:dyDescent="0.3">
      <c r="A15" s="1" t="s">
        <v>763</v>
      </c>
      <c r="B15" s="3" t="s">
        <v>147</v>
      </c>
      <c r="C15" s="3" t="s">
        <v>605</v>
      </c>
      <c r="D15" s="4">
        <v>7</v>
      </c>
      <c r="E15" s="44"/>
      <c r="F15" s="25">
        <v>5060471058707</v>
      </c>
    </row>
    <row r="16" spans="1:6" x14ac:dyDescent="0.3">
      <c r="A16" s="1" t="s">
        <v>763</v>
      </c>
      <c r="B16" s="3" t="s">
        <v>589</v>
      </c>
      <c r="C16" s="3" t="s">
        <v>134</v>
      </c>
      <c r="D16" s="4">
        <v>5</v>
      </c>
      <c r="E16" s="44"/>
      <c r="F16" s="25">
        <v>5060471058677</v>
      </c>
    </row>
    <row r="17" spans="1:6" x14ac:dyDescent="0.3">
      <c r="A17" s="1" t="s">
        <v>763</v>
      </c>
      <c r="B17" s="3" t="s">
        <v>709</v>
      </c>
      <c r="C17" s="3" t="s">
        <v>514</v>
      </c>
      <c r="D17" s="4"/>
      <c r="E17" s="44"/>
      <c r="F17" s="25">
        <v>5060471058660</v>
      </c>
    </row>
    <row r="18" spans="1:6" x14ac:dyDescent="0.3">
      <c r="A18" s="1" t="s">
        <v>763</v>
      </c>
      <c r="B18" s="3" t="s">
        <v>691</v>
      </c>
      <c r="C18" s="3" t="s">
        <v>49</v>
      </c>
      <c r="D18" s="4"/>
      <c r="E18" s="44"/>
      <c r="F18" s="25">
        <v>5060471058653</v>
      </c>
    </row>
    <row r="19" spans="1:6" x14ac:dyDescent="0.3">
      <c r="A19" s="1" t="s">
        <v>763</v>
      </c>
      <c r="B19" s="3" t="s">
        <v>37</v>
      </c>
      <c r="C19" s="3" t="s">
        <v>309</v>
      </c>
      <c r="D19" s="4">
        <v>19</v>
      </c>
      <c r="E19" s="44"/>
      <c r="F19" s="25">
        <v>5060471058684</v>
      </c>
    </row>
    <row r="20" spans="1:6" x14ac:dyDescent="0.3">
      <c r="B20" s="3"/>
      <c r="C20" s="3"/>
      <c r="D20" s="4"/>
      <c r="E20" s="44"/>
      <c r="F20" s="42"/>
    </row>
    <row r="21" spans="1:6" x14ac:dyDescent="0.3">
      <c r="A21" s="1" t="s">
        <v>764</v>
      </c>
      <c r="B21" s="3" t="s">
        <v>317</v>
      </c>
      <c r="C21" s="3" t="s">
        <v>239</v>
      </c>
      <c r="D21" s="4">
        <v>11</v>
      </c>
      <c r="E21" s="44"/>
      <c r="F21" s="25">
        <v>5060471058448</v>
      </c>
    </row>
    <row r="22" spans="1:6" x14ac:dyDescent="0.3">
      <c r="A22" s="1" t="s">
        <v>764</v>
      </c>
      <c r="B22" s="3" t="s">
        <v>454</v>
      </c>
      <c r="C22" s="3" t="s">
        <v>0</v>
      </c>
      <c r="D22" s="4">
        <v>18</v>
      </c>
      <c r="E22" s="44"/>
      <c r="F22" s="25">
        <v>5060471058431</v>
      </c>
    </row>
    <row r="23" spans="1:6" x14ac:dyDescent="0.3">
      <c r="A23" s="1" t="s">
        <v>764</v>
      </c>
      <c r="B23" s="3" t="s">
        <v>330</v>
      </c>
      <c r="C23" s="3" t="s">
        <v>193</v>
      </c>
      <c r="D23" s="4">
        <v>1</v>
      </c>
      <c r="E23" s="44"/>
      <c r="F23" s="25">
        <v>5060471058417</v>
      </c>
    </row>
    <row r="24" spans="1:6" x14ac:dyDescent="0.3">
      <c r="A24" s="1" t="s">
        <v>764</v>
      </c>
      <c r="B24" s="3" t="s">
        <v>479</v>
      </c>
      <c r="C24" s="3" t="s">
        <v>603</v>
      </c>
      <c r="D24" s="4">
        <v>8</v>
      </c>
      <c r="E24" s="44"/>
      <c r="F24" s="25">
        <v>5060471058400</v>
      </c>
    </row>
    <row r="25" spans="1:6" x14ac:dyDescent="0.3">
      <c r="A25" s="1" t="s">
        <v>764</v>
      </c>
      <c r="B25" s="3" t="s">
        <v>579</v>
      </c>
      <c r="C25" s="3" t="s">
        <v>380</v>
      </c>
      <c r="D25" s="4">
        <v>8</v>
      </c>
      <c r="E25" s="44"/>
      <c r="F25" s="25">
        <v>5060471058394</v>
      </c>
    </row>
    <row r="26" spans="1:6" x14ac:dyDescent="0.3">
      <c r="A26" s="1" t="s">
        <v>764</v>
      </c>
      <c r="B26" s="3" t="s">
        <v>529</v>
      </c>
      <c r="C26" s="3" t="s">
        <v>413</v>
      </c>
      <c r="D26" s="4">
        <v>37</v>
      </c>
      <c r="E26" s="44"/>
      <c r="F26" s="25">
        <v>5060471058424</v>
      </c>
    </row>
    <row r="27" spans="1:6" x14ac:dyDescent="0.3">
      <c r="A27" s="1" t="s">
        <v>764</v>
      </c>
      <c r="B27" s="7" t="s">
        <v>484</v>
      </c>
      <c r="C27" s="7" t="s">
        <v>292</v>
      </c>
      <c r="D27" s="6">
        <v>1</v>
      </c>
      <c r="E27" s="44"/>
      <c r="F27" s="26">
        <v>5060471058493</v>
      </c>
    </row>
    <row r="28" spans="1:6" x14ac:dyDescent="0.3">
      <c r="A28" s="1" t="s">
        <v>764</v>
      </c>
      <c r="B28" s="7" t="s">
        <v>263</v>
      </c>
      <c r="C28" s="7" t="s">
        <v>469</v>
      </c>
      <c r="D28" s="6">
        <v>10</v>
      </c>
      <c r="E28" s="44"/>
      <c r="F28" s="26">
        <v>5060471058509</v>
      </c>
    </row>
    <row r="29" spans="1:6" x14ac:dyDescent="0.3">
      <c r="A29" s="1" t="s">
        <v>764</v>
      </c>
      <c r="B29" s="7" t="s">
        <v>333</v>
      </c>
      <c r="C29" s="7" t="s">
        <v>151</v>
      </c>
      <c r="D29" s="6">
        <v>10</v>
      </c>
      <c r="E29" s="44"/>
      <c r="F29" s="26">
        <v>5060471058479</v>
      </c>
    </row>
    <row r="30" spans="1:6" x14ac:dyDescent="0.3">
      <c r="A30" s="1" t="s">
        <v>764</v>
      </c>
      <c r="B30" s="7" t="s">
        <v>354</v>
      </c>
      <c r="C30" s="7" t="s">
        <v>625</v>
      </c>
      <c r="D30" s="6">
        <v>29</v>
      </c>
      <c r="E30" s="44"/>
      <c r="F30" s="26">
        <v>5060471058462</v>
      </c>
    </row>
    <row r="31" spans="1:6" x14ac:dyDescent="0.3">
      <c r="A31" s="1" t="s">
        <v>764</v>
      </c>
      <c r="B31" s="7" t="s">
        <v>298</v>
      </c>
      <c r="C31" s="7" t="s">
        <v>235</v>
      </c>
      <c r="D31" s="6">
        <v>31</v>
      </c>
      <c r="E31" s="44"/>
      <c r="F31" s="26">
        <v>5060471058455</v>
      </c>
    </row>
    <row r="32" spans="1:6" x14ac:dyDescent="0.3">
      <c r="A32" s="1" t="s">
        <v>764</v>
      </c>
      <c r="B32" s="7" t="s">
        <v>182</v>
      </c>
      <c r="C32" s="7" t="s">
        <v>172</v>
      </c>
      <c r="D32" s="6">
        <v>4</v>
      </c>
      <c r="E32" s="44"/>
      <c r="F32" s="26">
        <v>5060471058486</v>
      </c>
    </row>
    <row r="33" spans="1:6" x14ac:dyDescent="0.3">
      <c r="B33" s="7"/>
      <c r="C33" s="7"/>
      <c r="D33" s="6"/>
      <c r="E33" s="44"/>
      <c r="F33" s="27"/>
    </row>
    <row r="34" spans="1:6" x14ac:dyDescent="0.3">
      <c r="A34" s="1" t="s">
        <v>765</v>
      </c>
      <c r="B34" s="3" t="s">
        <v>194</v>
      </c>
      <c r="C34" s="3" t="s">
        <v>196</v>
      </c>
      <c r="D34" s="4">
        <v>40</v>
      </c>
      <c r="E34" s="44"/>
      <c r="F34" s="25">
        <v>5060471058752</v>
      </c>
    </row>
    <row r="35" spans="1:6" x14ac:dyDescent="0.3">
      <c r="A35" s="1" t="s">
        <v>765</v>
      </c>
      <c r="B35" s="3" t="s">
        <v>96</v>
      </c>
      <c r="C35" s="3" t="s">
        <v>252</v>
      </c>
      <c r="D35" s="4">
        <v>22</v>
      </c>
      <c r="E35" s="44"/>
      <c r="F35" s="25">
        <v>5060471058769</v>
      </c>
    </row>
    <row r="36" spans="1:6" x14ac:dyDescent="0.3">
      <c r="A36" s="1" t="s">
        <v>765</v>
      </c>
      <c r="B36" s="3" t="s">
        <v>647</v>
      </c>
      <c r="C36" s="3" t="s">
        <v>524</v>
      </c>
      <c r="D36" s="4">
        <v>54</v>
      </c>
      <c r="E36" s="44"/>
      <c r="F36" s="25">
        <v>5060471058738</v>
      </c>
    </row>
    <row r="37" spans="1:6" x14ac:dyDescent="0.3">
      <c r="A37" s="1" t="s">
        <v>765</v>
      </c>
      <c r="B37" s="3" t="s">
        <v>485</v>
      </c>
      <c r="C37" s="3" t="s">
        <v>384</v>
      </c>
      <c r="D37" s="4">
        <v>84</v>
      </c>
      <c r="E37" s="44"/>
      <c r="F37" s="25">
        <v>5060471058721</v>
      </c>
    </row>
    <row r="38" spans="1:6" x14ac:dyDescent="0.3">
      <c r="A38" s="1" t="s">
        <v>765</v>
      </c>
      <c r="B38" s="3" t="s">
        <v>482</v>
      </c>
      <c r="C38" s="3" t="s">
        <v>675</v>
      </c>
      <c r="D38" s="4">
        <v>43</v>
      </c>
      <c r="E38" s="44"/>
      <c r="F38" s="25">
        <v>5060471058714</v>
      </c>
    </row>
    <row r="39" spans="1:6" x14ac:dyDescent="0.3">
      <c r="A39" s="1" t="s">
        <v>765</v>
      </c>
      <c r="B39" s="3" t="s">
        <v>382</v>
      </c>
      <c r="C39" s="3" t="s">
        <v>52</v>
      </c>
      <c r="D39" s="4">
        <v>38</v>
      </c>
      <c r="E39" s="44"/>
      <c r="F39" s="25">
        <v>5060471058745</v>
      </c>
    </row>
    <row r="40" spans="1:6" x14ac:dyDescent="0.3">
      <c r="A40" s="1" t="s">
        <v>765</v>
      </c>
      <c r="B40" s="7" t="s">
        <v>392</v>
      </c>
      <c r="C40" s="7" t="s">
        <v>27</v>
      </c>
      <c r="D40" s="6">
        <v>21</v>
      </c>
      <c r="E40" s="44"/>
      <c r="F40" s="26">
        <v>5060471058813</v>
      </c>
    </row>
    <row r="41" spans="1:6" x14ac:dyDescent="0.3">
      <c r="A41" s="1" t="s">
        <v>765</v>
      </c>
      <c r="B41" s="7" t="s">
        <v>294</v>
      </c>
      <c r="C41" s="7" t="s">
        <v>650</v>
      </c>
      <c r="D41" s="6">
        <v>14</v>
      </c>
      <c r="E41" s="44"/>
      <c r="F41" s="26">
        <v>5060471058820</v>
      </c>
    </row>
    <row r="42" spans="1:6" x14ac:dyDescent="0.3">
      <c r="A42" s="1" t="s">
        <v>765</v>
      </c>
      <c r="B42" s="7" t="s">
        <v>725</v>
      </c>
      <c r="C42" s="7" t="s">
        <v>216</v>
      </c>
      <c r="D42" s="6">
        <v>9</v>
      </c>
      <c r="E42" s="44"/>
      <c r="F42" s="26">
        <v>5060471058790</v>
      </c>
    </row>
    <row r="43" spans="1:6" x14ac:dyDescent="0.3">
      <c r="A43" s="1" t="s">
        <v>765</v>
      </c>
      <c r="B43" s="7" t="s">
        <v>253</v>
      </c>
      <c r="C43" s="7" t="s">
        <v>259</v>
      </c>
      <c r="D43" s="6">
        <v>1</v>
      </c>
      <c r="E43" s="44"/>
      <c r="F43" s="26">
        <v>5060471058783</v>
      </c>
    </row>
    <row r="44" spans="1:6" x14ac:dyDescent="0.3">
      <c r="A44" s="1" t="s">
        <v>765</v>
      </c>
      <c r="B44" s="7" t="s">
        <v>655</v>
      </c>
      <c r="C44" s="7" t="s">
        <v>150</v>
      </c>
      <c r="D44" s="6"/>
      <c r="E44" s="44"/>
      <c r="F44" s="26">
        <v>5060471058776</v>
      </c>
    </row>
    <row r="45" spans="1:6" x14ac:dyDescent="0.3">
      <c r="A45" s="1" t="s">
        <v>765</v>
      </c>
      <c r="B45" s="7" t="s">
        <v>89</v>
      </c>
      <c r="C45" s="7" t="s">
        <v>521</v>
      </c>
      <c r="D45" s="6">
        <v>43</v>
      </c>
      <c r="E45" s="44"/>
      <c r="F45" s="26">
        <v>5060471058806</v>
      </c>
    </row>
    <row r="46" spans="1:6" x14ac:dyDescent="0.3">
      <c r="B46" s="7"/>
      <c r="C46" s="7"/>
      <c r="D46" s="6"/>
      <c r="E46" s="44"/>
      <c r="F46" s="27"/>
    </row>
    <row r="47" spans="1:6" x14ac:dyDescent="0.3">
      <c r="A47" s="1" t="s">
        <v>766</v>
      </c>
      <c r="B47" s="3" t="s">
        <v>84</v>
      </c>
      <c r="C47" s="3" t="s">
        <v>370</v>
      </c>
      <c r="D47" s="4">
        <v>2</v>
      </c>
      <c r="E47" s="44"/>
      <c r="F47" s="25">
        <v>5060471058875</v>
      </c>
    </row>
    <row r="48" spans="1:6" x14ac:dyDescent="0.3">
      <c r="A48" s="1" t="s">
        <v>766</v>
      </c>
      <c r="B48" s="3" t="s">
        <v>561</v>
      </c>
      <c r="C48" s="3" t="s">
        <v>92</v>
      </c>
      <c r="D48" s="4"/>
      <c r="E48" s="44"/>
      <c r="F48" s="25">
        <v>5060471058882</v>
      </c>
    </row>
    <row r="49" spans="1:6" x14ac:dyDescent="0.3">
      <c r="A49" s="1" t="s">
        <v>766</v>
      </c>
      <c r="B49" s="3" t="s">
        <v>348</v>
      </c>
      <c r="C49" s="3" t="s">
        <v>737</v>
      </c>
      <c r="D49" s="4">
        <v>10</v>
      </c>
      <c r="E49" s="44"/>
      <c r="F49" s="25">
        <v>5060471058851</v>
      </c>
    </row>
    <row r="50" spans="1:6" x14ac:dyDescent="0.3">
      <c r="A50" s="1" t="s">
        <v>766</v>
      </c>
      <c r="B50" s="3" t="s">
        <v>487</v>
      </c>
      <c r="C50" s="3" t="s">
        <v>609</v>
      </c>
      <c r="D50" s="4">
        <v>3</v>
      </c>
      <c r="E50" s="44"/>
      <c r="F50" s="25">
        <v>5060471058844</v>
      </c>
    </row>
    <row r="51" spans="1:6" x14ac:dyDescent="0.3">
      <c r="A51" s="1" t="s">
        <v>766</v>
      </c>
      <c r="B51" s="3" t="s">
        <v>269</v>
      </c>
      <c r="C51" s="3" t="s">
        <v>637</v>
      </c>
      <c r="D51" s="4">
        <v>2</v>
      </c>
      <c r="E51" s="44"/>
      <c r="F51" s="25">
        <v>5060471058837</v>
      </c>
    </row>
    <row r="52" spans="1:6" x14ac:dyDescent="0.3">
      <c r="A52" s="1" t="s">
        <v>766</v>
      </c>
      <c r="B52" s="3" t="s">
        <v>156</v>
      </c>
      <c r="C52" s="3" t="s">
        <v>503</v>
      </c>
      <c r="D52" s="4">
        <v>25</v>
      </c>
      <c r="E52" s="44"/>
      <c r="F52" s="25">
        <v>5060471058868</v>
      </c>
    </row>
    <row r="53" spans="1:6" x14ac:dyDescent="0.3">
      <c r="A53" s="1" t="s">
        <v>766</v>
      </c>
      <c r="B53" s="5" t="s">
        <v>518</v>
      </c>
      <c r="C53" s="5" t="s">
        <v>87</v>
      </c>
      <c r="D53" s="6">
        <v>7</v>
      </c>
      <c r="E53" s="44"/>
      <c r="F53" s="26">
        <v>5060471058936</v>
      </c>
    </row>
    <row r="54" spans="1:6" x14ac:dyDescent="0.3">
      <c r="A54" s="1" t="s">
        <v>766</v>
      </c>
      <c r="B54" s="5" t="s">
        <v>159</v>
      </c>
      <c r="C54" s="5" t="s">
        <v>619</v>
      </c>
      <c r="D54" s="6">
        <v>6</v>
      </c>
      <c r="E54" s="44"/>
      <c r="F54" s="26">
        <v>5060471058943</v>
      </c>
    </row>
    <row r="55" spans="1:6" x14ac:dyDescent="0.3">
      <c r="A55" s="1" t="s">
        <v>766</v>
      </c>
      <c r="B55" s="5" t="s">
        <v>563</v>
      </c>
      <c r="C55" s="5" t="s">
        <v>743</v>
      </c>
      <c r="D55" s="6">
        <v>1</v>
      </c>
      <c r="E55" s="44"/>
      <c r="F55" s="26">
        <v>5060471058950</v>
      </c>
    </row>
    <row r="56" spans="1:6" x14ac:dyDescent="0.3">
      <c r="A56" s="1" t="s">
        <v>766</v>
      </c>
      <c r="B56" s="5" t="s">
        <v>633</v>
      </c>
      <c r="C56" s="5" t="s">
        <v>566</v>
      </c>
      <c r="D56" s="6"/>
      <c r="E56" s="44"/>
      <c r="F56" s="26">
        <v>5060471058912</v>
      </c>
    </row>
    <row r="57" spans="1:6" x14ac:dyDescent="0.3">
      <c r="A57" s="1" t="s">
        <v>766</v>
      </c>
      <c r="B57" s="5" t="s">
        <v>45</v>
      </c>
      <c r="C57" s="5" t="s">
        <v>237</v>
      </c>
      <c r="D57" s="6">
        <v>1</v>
      </c>
      <c r="E57" s="44"/>
      <c r="F57" s="26">
        <v>5060471058905</v>
      </c>
    </row>
    <row r="58" spans="1:6" x14ac:dyDescent="0.3">
      <c r="A58" s="1" t="s">
        <v>766</v>
      </c>
      <c r="B58" s="5" t="s">
        <v>247</v>
      </c>
      <c r="C58" s="5" t="s">
        <v>61</v>
      </c>
      <c r="D58" s="6">
        <v>2</v>
      </c>
      <c r="E58" s="44"/>
      <c r="F58" s="26">
        <v>5060471058899</v>
      </c>
    </row>
    <row r="59" spans="1:6" x14ac:dyDescent="0.3">
      <c r="A59" s="1" t="s">
        <v>766</v>
      </c>
      <c r="B59" s="5" t="s">
        <v>551</v>
      </c>
      <c r="C59" s="5" t="s">
        <v>303</v>
      </c>
      <c r="D59" s="6">
        <v>15</v>
      </c>
      <c r="E59" s="44"/>
      <c r="F59" s="26">
        <v>5060471058929</v>
      </c>
    </row>
    <row r="60" spans="1:6" x14ac:dyDescent="0.3">
      <c r="B60" s="5"/>
      <c r="C60" s="5"/>
      <c r="D60" s="6"/>
      <c r="E60" s="44"/>
      <c r="F60" s="27"/>
    </row>
    <row r="61" spans="1:6" x14ac:dyDescent="0.3">
      <c r="A61" s="1" t="s">
        <v>767</v>
      </c>
      <c r="B61" s="3" t="s">
        <v>474</v>
      </c>
      <c r="C61" s="3" t="s">
        <v>185</v>
      </c>
      <c r="D61" s="4"/>
      <c r="E61" s="44"/>
      <c r="F61" s="25">
        <v>5060471059001</v>
      </c>
    </row>
    <row r="62" spans="1:6" x14ac:dyDescent="0.3">
      <c r="A62" s="1" t="s">
        <v>767</v>
      </c>
      <c r="B62" s="3" t="s">
        <v>153</v>
      </c>
      <c r="C62" s="3" t="s">
        <v>371</v>
      </c>
      <c r="D62" s="4">
        <v>1</v>
      </c>
      <c r="E62" s="44"/>
      <c r="F62" s="25">
        <v>5060471059018</v>
      </c>
    </row>
    <row r="63" spans="1:6" x14ac:dyDescent="0.3">
      <c r="A63" s="1" t="s">
        <v>767</v>
      </c>
      <c r="B63" s="3" t="s">
        <v>226</v>
      </c>
      <c r="C63" s="3" t="s">
        <v>356</v>
      </c>
      <c r="D63" s="4">
        <v>73</v>
      </c>
      <c r="E63" s="44"/>
      <c r="F63" s="25">
        <v>5060471058981</v>
      </c>
    </row>
    <row r="64" spans="1:6" x14ac:dyDescent="0.3">
      <c r="A64" s="1" t="s">
        <v>767</v>
      </c>
      <c r="B64" s="3" t="s">
        <v>525</v>
      </c>
      <c r="C64" s="3" t="s">
        <v>389</v>
      </c>
      <c r="D64" s="4">
        <v>7</v>
      </c>
      <c r="E64" s="44"/>
      <c r="F64" s="25">
        <v>5060471058974</v>
      </c>
    </row>
    <row r="65" spans="1:6" x14ac:dyDescent="0.3">
      <c r="A65" s="1" t="s">
        <v>767</v>
      </c>
      <c r="B65" s="3" t="s">
        <v>740</v>
      </c>
      <c r="C65" s="3" t="s">
        <v>110</v>
      </c>
      <c r="D65" s="4">
        <v>25</v>
      </c>
      <c r="E65" s="44"/>
      <c r="F65" s="25">
        <v>5060471058967</v>
      </c>
    </row>
    <row r="66" spans="1:6" x14ac:dyDescent="0.3">
      <c r="A66" s="1" t="s">
        <v>767</v>
      </c>
      <c r="B66" s="3" t="s">
        <v>630</v>
      </c>
      <c r="C66" s="3" t="s">
        <v>53</v>
      </c>
      <c r="D66" s="4">
        <v>53</v>
      </c>
      <c r="E66" s="44"/>
      <c r="F66" s="25">
        <v>5060471058998</v>
      </c>
    </row>
    <row r="67" spans="1:6" x14ac:dyDescent="0.3">
      <c r="A67" s="1" t="s">
        <v>767</v>
      </c>
      <c r="B67" s="5" t="s">
        <v>679</v>
      </c>
      <c r="C67" s="5" t="s">
        <v>338</v>
      </c>
      <c r="D67" s="6">
        <v>15</v>
      </c>
      <c r="E67" s="44"/>
      <c r="F67" s="26">
        <v>5060471059063</v>
      </c>
    </row>
    <row r="68" spans="1:6" x14ac:dyDescent="0.3">
      <c r="A68" s="1" t="s">
        <v>767</v>
      </c>
      <c r="B68" s="5" t="s">
        <v>59</v>
      </c>
      <c r="C68" s="5" t="s">
        <v>705</v>
      </c>
      <c r="D68" s="6">
        <v>7</v>
      </c>
      <c r="E68" s="44"/>
      <c r="F68" s="26">
        <v>5060471059070</v>
      </c>
    </row>
    <row r="69" spans="1:6" x14ac:dyDescent="0.3">
      <c r="A69" s="1" t="s">
        <v>767</v>
      </c>
      <c r="B69" s="5" t="s">
        <v>527</v>
      </c>
      <c r="C69" s="5" t="s">
        <v>546</v>
      </c>
      <c r="D69" s="6">
        <v>2</v>
      </c>
      <c r="E69" s="44"/>
      <c r="F69" s="26">
        <v>5060471059049</v>
      </c>
    </row>
    <row r="70" spans="1:6" x14ac:dyDescent="0.3">
      <c r="A70" s="1" t="s">
        <v>767</v>
      </c>
      <c r="B70" s="5" t="s">
        <v>573</v>
      </c>
      <c r="C70" s="5" t="s">
        <v>192</v>
      </c>
      <c r="D70" s="6">
        <v>18</v>
      </c>
      <c r="E70" s="44"/>
      <c r="F70" s="26">
        <v>5060471059032</v>
      </c>
    </row>
    <row r="71" spans="1:6" x14ac:dyDescent="0.3">
      <c r="A71" s="1" t="s">
        <v>767</v>
      </c>
      <c r="B71" s="5" t="s">
        <v>297</v>
      </c>
      <c r="C71" s="5" t="s">
        <v>38</v>
      </c>
      <c r="D71" s="6">
        <v>25</v>
      </c>
      <c r="E71" s="44"/>
      <c r="F71" s="26">
        <v>5060471059025</v>
      </c>
    </row>
    <row r="72" spans="1:6" x14ac:dyDescent="0.3">
      <c r="A72" s="1" t="s">
        <v>767</v>
      </c>
      <c r="B72" s="5" t="s">
        <v>77</v>
      </c>
      <c r="C72" s="5" t="s">
        <v>626</v>
      </c>
      <c r="D72" s="6">
        <v>39</v>
      </c>
      <c r="E72" s="44"/>
      <c r="F72" s="26">
        <v>5060471059056</v>
      </c>
    </row>
    <row r="73" spans="1:6" x14ac:dyDescent="0.3">
      <c r="B73" s="5"/>
      <c r="C73" s="5"/>
      <c r="D73" s="6"/>
      <c r="E73" s="44"/>
      <c r="F73" s="27"/>
    </row>
    <row r="74" spans="1:6" x14ac:dyDescent="0.3">
      <c r="A74" s="1" t="s">
        <v>768</v>
      </c>
      <c r="B74" s="3" t="s">
        <v>118</v>
      </c>
      <c r="C74" s="3" t="s">
        <v>604</v>
      </c>
      <c r="D74" s="4">
        <v>16</v>
      </c>
      <c r="E74" s="44"/>
      <c r="F74" s="25">
        <v>5060471059124</v>
      </c>
    </row>
    <row r="75" spans="1:6" x14ac:dyDescent="0.3">
      <c r="A75" s="1" t="s">
        <v>768</v>
      </c>
      <c r="B75" s="3" t="s">
        <v>668</v>
      </c>
      <c r="C75" s="3" t="s">
        <v>113</v>
      </c>
      <c r="D75" s="4">
        <v>2</v>
      </c>
      <c r="E75" s="44"/>
      <c r="F75" s="25">
        <v>5060471059131</v>
      </c>
    </row>
    <row r="76" spans="1:6" x14ac:dyDescent="0.3">
      <c r="A76" s="1" t="s">
        <v>768</v>
      </c>
      <c r="B76" s="3" t="s">
        <v>254</v>
      </c>
      <c r="C76" s="3" t="s">
        <v>36</v>
      </c>
      <c r="D76" s="4"/>
      <c r="E76" s="44"/>
      <c r="F76" s="25">
        <v>5060471059100</v>
      </c>
    </row>
    <row r="77" spans="1:6" x14ac:dyDescent="0.3">
      <c r="A77" s="1" t="s">
        <v>768</v>
      </c>
      <c r="B77" s="3" t="s">
        <v>480</v>
      </c>
      <c r="C77" s="3" t="s">
        <v>122</v>
      </c>
      <c r="D77" s="4">
        <v>8</v>
      </c>
      <c r="E77" s="44"/>
      <c r="F77" s="25">
        <v>5060471059094</v>
      </c>
    </row>
    <row r="78" spans="1:6" x14ac:dyDescent="0.3">
      <c r="A78" s="1" t="s">
        <v>768</v>
      </c>
      <c r="B78" s="3" t="s">
        <v>203</v>
      </c>
      <c r="C78" s="3" t="s">
        <v>74</v>
      </c>
      <c r="D78" s="4">
        <v>12</v>
      </c>
      <c r="E78" s="44"/>
      <c r="F78" s="25">
        <v>5060471059087</v>
      </c>
    </row>
    <row r="79" spans="1:6" x14ac:dyDescent="0.3">
      <c r="A79" s="1" t="s">
        <v>768</v>
      </c>
      <c r="B79" s="3" t="s">
        <v>236</v>
      </c>
      <c r="C79" s="3" t="s">
        <v>475</v>
      </c>
      <c r="D79" s="4">
        <v>4</v>
      </c>
      <c r="E79" s="44"/>
      <c r="F79" s="25">
        <v>5060471059117</v>
      </c>
    </row>
    <row r="80" spans="1:6" x14ac:dyDescent="0.3">
      <c r="A80" s="1" t="s">
        <v>768</v>
      </c>
      <c r="B80" s="5" t="s">
        <v>703</v>
      </c>
      <c r="C80" s="5" t="s">
        <v>135</v>
      </c>
      <c r="D80" s="6"/>
      <c r="E80" s="44"/>
      <c r="F80" s="26">
        <v>5060471059186</v>
      </c>
    </row>
    <row r="81" spans="1:6" x14ac:dyDescent="0.3">
      <c r="A81" s="1" t="s">
        <v>768</v>
      </c>
      <c r="B81" s="5" t="s">
        <v>320</v>
      </c>
      <c r="C81" s="5" t="s">
        <v>555</v>
      </c>
      <c r="D81" s="6"/>
      <c r="E81" s="44"/>
      <c r="F81" s="26">
        <v>5060471059193</v>
      </c>
    </row>
    <row r="82" spans="1:6" x14ac:dyDescent="0.3">
      <c r="A82" s="1" t="s">
        <v>768</v>
      </c>
      <c r="B82" s="5" t="s">
        <v>300</v>
      </c>
      <c r="C82" s="5" t="s">
        <v>674</v>
      </c>
      <c r="D82" s="6">
        <v>1</v>
      </c>
      <c r="E82" s="44"/>
      <c r="F82" s="26">
        <v>5060471059209</v>
      </c>
    </row>
    <row r="83" spans="1:6" x14ac:dyDescent="0.3">
      <c r="A83" s="1" t="s">
        <v>768</v>
      </c>
      <c r="B83" s="5" t="s">
        <v>7</v>
      </c>
      <c r="C83" s="5" t="s">
        <v>152</v>
      </c>
      <c r="D83" s="6"/>
      <c r="E83" s="44"/>
      <c r="F83" s="26">
        <v>5060471059162</v>
      </c>
    </row>
    <row r="84" spans="1:6" x14ac:dyDescent="0.3">
      <c r="A84" s="1" t="s">
        <v>768</v>
      </c>
      <c r="B84" s="5" t="s">
        <v>470</v>
      </c>
      <c r="C84" s="5" t="s">
        <v>424</v>
      </c>
      <c r="D84" s="6">
        <v>5</v>
      </c>
      <c r="E84" s="44"/>
      <c r="F84" s="26">
        <v>5060471059155</v>
      </c>
    </row>
    <row r="85" spans="1:6" x14ac:dyDescent="0.3">
      <c r="A85" s="1" t="s">
        <v>768</v>
      </c>
      <c r="B85" s="5" t="s">
        <v>694</v>
      </c>
      <c r="C85" s="5" t="s">
        <v>274</v>
      </c>
      <c r="D85" s="6">
        <v>7</v>
      </c>
      <c r="E85" s="44"/>
      <c r="F85" s="26">
        <v>5060471059148</v>
      </c>
    </row>
    <row r="86" spans="1:6" x14ac:dyDescent="0.3">
      <c r="A86" s="1" t="s">
        <v>768</v>
      </c>
      <c r="B86" s="5" t="s">
        <v>284</v>
      </c>
      <c r="C86" s="5" t="s">
        <v>213</v>
      </c>
      <c r="D86" s="6">
        <v>2</v>
      </c>
      <c r="E86" s="44"/>
      <c r="F86" s="26">
        <v>5060471059179</v>
      </c>
    </row>
    <row r="87" spans="1:6" x14ac:dyDescent="0.3">
      <c r="B87" s="5"/>
      <c r="C87" s="5"/>
      <c r="D87" s="6"/>
      <c r="E87" s="44"/>
      <c r="F87" s="27"/>
    </row>
    <row r="88" spans="1:6" x14ac:dyDescent="0.3">
      <c r="A88" s="1" t="s">
        <v>769</v>
      </c>
      <c r="B88" s="3" t="s">
        <v>620</v>
      </c>
      <c r="C88" s="3" t="s">
        <v>328</v>
      </c>
      <c r="D88" s="4"/>
      <c r="E88" s="44"/>
      <c r="F88" s="25">
        <v>5060471059254</v>
      </c>
    </row>
    <row r="89" spans="1:6" x14ac:dyDescent="0.3">
      <c r="A89" s="1" t="s">
        <v>769</v>
      </c>
      <c r="B89" s="3" t="s">
        <v>581</v>
      </c>
      <c r="C89" s="3" t="s">
        <v>25</v>
      </c>
      <c r="D89" s="4"/>
      <c r="E89" s="44"/>
      <c r="F89" s="25">
        <v>5060471059261</v>
      </c>
    </row>
    <row r="90" spans="1:6" x14ac:dyDescent="0.3">
      <c r="A90" s="1" t="s">
        <v>769</v>
      </c>
      <c r="B90" s="3" t="s">
        <v>279</v>
      </c>
      <c r="C90" s="3" t="s">
        <v>125</v>
      </c>
      <c r="D90" s="4"/>
      <c r="E90" s="44"/>
      <c r="F90" s="25">
        <v>5060471059230</v>
      </c>
    </row>
    <row r="91" spans="1:6" x14ac:dyDescent="0.3">
      <c r="A91" s="1" t="s">
        <v>769</v>
      </c>
      <c r="B91" s="3" t="s">
        <v>32</v>
      </c>
      <c r="C91" s="3" t="s">
        <v>465</v>
      </c>
      <c r="D91" s="4">
        <v>1</v>
      </c>
      <c r="E91" s="44"/>
      <c r="F91" s="25">
        <v>5060471059223</v>
      </c>
    </row>
    <row r="92" spans="1:6" x14ac:dyDescent="0.3">
      <c r="A92" s="1" t="s">
        <v>769</v>
      </c>
      <c r="B92" s="3" t="s">
        <v>607</v>
      </c>
      <c r="C92" s="3" t="s">
        <v>98</v>
      </c>
      <c r="D92" s="4">
        <v>1</v>
      </c>
      <c r="E92" s="44"/>
      <c r="F92" s="25">
        <v>5060471059216</v>
      </c>
    </row>
    <row r="93" spans="1:6" x14ac:dyDescent="0.3">
      <c r="A93" s="1" t="s">
        <v>769</v>
      </c>
      <c r="B93" s="3" t="s">
        <v>575</v>
      </c>
      <c r="C93" s="3" t="s">
        <v>486</v>
      </c>
      <c r="D93" s="4"/>
      <c r="E93" s="44"/>
      <c r="F93" s="25">
        <v>5060471059247</v>
      </c>
    </row>
    <row r="94" spans="1:6" x14ac:dyDescent="0.3">
      <c r="A94" s="1" t="s">
        <v>769</v>
      </c>
      <c r="B94" s="5" t="s">
        <v>233</v>
      </c>
      <c r="C94" s="5" t="s">
        <v>1</v>
      </c>
      <c r="D94" s="6">
        <v>8</v>
      </c>
      <c r="E94" s="44"/>
      <c r="F94" s="26">
        <v>5060471059315</v>
      </c>
    </row>
    <row r="95" spans="1:6" x14ac:dyDescent="0.3">
      <c r="A95" s="1" t="s">
        <v>769</v>
      </c>
      <c r="B95" s="5" t="s">
        <v>580</v>
      </c>
      <c r="C95" s="5" t="s">
        <v>610</v>
      </c>
      <c r="D95" s="6">
        <v>17</v>
      </c>
      <c r="E95" s="44"/>
      <c r="F95" s="26">
        <v>5060471059322</v>
      </c>
    </row>
    <row r="96" spans="1:6" x14ac:dyDescent="0.3">
      <c r="A96" s="1" t="s">
        <v>769</v>
      </c>
      <c r="B96" s="5" t="s">
        <v>538</v>
      </c>
      <c r="C96" s="5" t="s">
        <v>402</v>
      </c>
      <c r="D96" s="6">
        <v>1</v>
      </c>
      <c r="E96" s="44"/>
      <c r="F96" s="26">
        <v>5060471059339</v>
      </c>
    </row>
    <row r="97" spans="1:6" x14ac:dyDescent="0.3">
      <c r="A97" s="1" t="s">
        <v>769</v>
      </c>
      <c r="B97" s="5" t="s">
        <v>476</v>
      </c>
      <c r="C97" s="5" t="s">
        <v>744</v>
      </c>
      <c r="D97" s="6">
        <v>2</v>
      </c>
      <c r="E97" s="44"/>
      <c r="F97" s="26">
        <v>5060471059292</v>
      </c>
    </row>
    <row r="98" spans="1:6" x14ac:dyDescent="0.3">
      <c r="A98" s="1" t="s">
        <v>769</v>
      </c>
      <c r="B98" s="5" t="s">
        <v>336</v>
      </c>
      <c r="C98" s="5" t="s">
        <v>429</v>
      </c>
      <c r="D98" s="6">
        <v>12</v>
      </c>
      <c r="E98" s="44"/>
      <c r="F98" s="26">
        <v>5060471059285</v>
      </c>
    </row>
    <row r="99" spans="1:6" x14ac:dyDescent="0.3">
      <c r="A99" s="1" t="s">
        <v>769</v>
      </c>
      <c r="B99" s="5" t="s">
        <v>471</v>
      </c>
      <c r="C99" s="5" t="s">
        <v>659</v>
      </c>
      <c r="D99" s="6"/>
      <c r="E99" s="44"/>
      <c r="F99" s="26">
        <v>5060471059278</v>
      </c>
    </row>
    <row r="100" spans="1:6" x14ac:dyDescent="0.3">
      <c r="A100" s="1" t="s">
        <v>769</v>
      </c>
      <c r="B100" s="5" t="s">
        <v>114</v>
      </c>
      <c r="C100" s="5" t="s">
        <v>8</v>
      </c>
      <c r="D100" s="6">
        <v>2</v>
      </c>
      <c r="E100" s="44"/>
      <c r="F100" s="26">
        <v>5060471059308</v>
      </c>
    </row>
    <row r="101" spans="1:6" x14ac:dyDescent="0.3">
      <c r="B101" s="5"/>
      <c r="C101" s="5"/>
      <c r="D101" s="6"/>
      <c r="E101" s="44"/>
      <c r="F101" s="27"/>
    </row>
    <row r="102" spans="1:6" x14ac:dyDescent="0.3">
      <c r="A102" s="1" t="s">
        <v>770</v>
      </c>
      <c r="B102" s="3" t="s">
        <v>591</v>
      </c>
      <c r="C102" s="3" t="s">
        <v>406</v>
      </c>
      <c r="D102" s="4">
        <v>31</v>
      </c>
      <c r="E102" s="44"/>
      <c r="F102" s="25">
        <v>5060471059384</v>
      </c>
    </row>
    <row r="103" spans="1:6" x14ac:dyDescent="0.3">
      <c r="A103" s="1" t="s">
        <v>770</v>
      </c>
      <c r="B103" s="3" t="s">
        <v>755</v>
      </c>
      <c r="C103" s="3" t="s">
        <v>741</v>
      </c>
      <c r="D103" s="4">
        <v>12</v>
      </c>
      <c r="E103" s="44"/>
      <c r="F103" s="25">
        <v>5060471059391</v>
      </c>
    </row>
    <row r="104" spans="1:6" x14ac:dyDescent="0.3">
      <c r="A104" s="1" t="s">
        <v>770</v>
      </c>
      <c r="B104" s="3" t="s">
        <v>407</v>
      </c>
      <c r="C104" s="3" t="s">
        <v>378</v>
      </c>
      <c r="D104" s="4">
        <f>161+17</f>
        <v>178</v>
      </c>
      <c r="E104" s="44"/>
      <c r="F104" s="25">
        <v>5060471059360</v>
      </c>
    </row>
    <row r="105" spans="1:6" x14ac:dyDescent="0.3">
      <c r="A105" s="1" t="s">
        <v>770</v>
      </c>
      <c r="B105" s="3" t="s">
        <v>574</v>
      </c>
      <c r="C105" s="3" t="s">
        <v>695</v>
      </c>
      <c r="D105" s="4">
        <v>170</v>
      </c>
      <c r="E105" s="44"/>
      <c r="F105" s="25">
        <v>5060471059353</v>
      </c>
    </row>
    <row r="106" spans="1:6" x14ac:dyDescent="0.3">
      <c r="A106" s="1" t="s">
        <v>770</v>
      </c>
      <c r="B106" s="3" t="s">
        <v>205</v>
      </c>
      <c r="C106" s="3" t="s">
        <v>497</v>
      </c>
      <c r="D106" s="4">
        <v>61</v>
      </c>
      <c r="E106" s="44"/>
      <c r="F106" s="25">
        <v>5060471059346</v>
      </c>
    </row>
    <row r="107" spans="1:6" x14ac:dyDescent="0.3">
      <c r="A107" s="1" t="s">
        <v>770</v>
      </c>
      <c r="B107" s="3" t="s">
        <v>719</v>
      </c>
      <c r="C107" s="3" t="s">
        <v>602</v>
      </c>
      <c r="D107" s="4">
        <v>101</v>
      </c>
      <c r="E107" s="44"/>
      <c r="F107" s="25">
        <v>5060471059377</v>
      </c>
    </row>
    <row r="108" spans="1:6" x14ac:dyDescent="0.3">
      <c r="A108" s="1" t="s">
        <v>770</v>
      </c>
      <c r="B108" s="5" t="s">
        <v>223</v>
      </c>
      <c r="C108" s="5" t="s">
        <v>567</v>
      </c>
      <c r="D108" s="6">
        <f>18+22</f>
        <v>40</v>
      </c>
      <c r="E108" s="44"/>
      <c r="F108" s="26">
        <v>5060471059445</v>
      </c>
    </row>
    <row r="109" spans="1:6" x14ac:dyDescent="0.3">
      <c r="A109" s="1" t="s">
        <v>770</v>
      </c>
      <c r="B109" s="5" t="s">
        <v>209</v>
      </c>
      <c r="C109" s="5" t="s">
        <v>160</v>
      </c>
      <c r="D109" s="6">
        <v>10</v>
      </c>
      <c r="E109" s="44"/>
      <c r="F109" s="26">
        <v>5060471059452</v>
      </c>
    </row>
    <row r="110" spans="1:6" x14ac:dyDescent="0.3">
      <c r="A110" s="1" t="s">
        <v>770</v>
      </c>
      <c r="B110" s="5" t="s">
        <v>191</v>
      </c>
      <c r="C110" s="5" t="s">
        <v>285</v>
      </c>
      <c r="D110" s="6">
        <f>121+96</f>
        <v>217</v>
      </c>
      <c r="E110" s="44"/>
      <c r="F110" s="26">
        <v>5060471059421</v>
      </c>
    </row>
    <row r="111" spans="1:6" x14ac:dyDescent="0.3">
      <c r="A111" s="1" t="s">
        <v>770</v>
      </c>
      <c r="B111" s="5" t="s">
        <v>163</v>
      </c>
      <c r="C111" s="5" t="s">
        <v>165</v>
      </c>
      <c r="D111" s="6">
        <f>133+24</f>
        <v>157</v>
      </c>
      <c r="E111" s="44"/>
      <c r="F111" s="26">
        <v>5060471059414</v>
      </c>
    </row>
    <row r="112" spans="1:6" x14ac:dyDescent="0.3">
      <c r="A112" s="1" t="s">
        <v>770</v>
      </c>
      <c r="B112" s="5" t="s">
        <v>33</v>
      </c>
      <c r="C112" s="5" t="s">
        <v>638</v>
      </c>
      <c r="D112" s="6">
        <f>71+33</f>
        <v>104</v>
      </c>
      <c r="E112" s="44"/>
      <c r="F112" s="26">
        <v>5060471059407</v>
      </c>
    </row>
    <row r="113" spans="1:6" x14ac:dyDescent="0.3">
      <c r="A113" s="1" t="s">
        <v>770</v>
      </c>
      <c r="B113" s="5" t="s">
        <v>26</v>
      </c>
      <c r="C113" s="5" t="s">
        <v>23</v>
      </c>
      <c r="D113" s="6">
        <f>92+24</f>
        <v>116</v>
      </c>
      <c r="E113" s="44"/>
      <c r="F113" s="26">
        <v>5060471059438</v>
      </c>
    </row>
    <row r="114" spans="1:6" x14ac:dyDescent="0.3">
      <c r="B114" s="5"/>
      <c r="C114" s="5"/>
      <c r="D114" s="6"/>
      <c r="E114" s="44"/>
      <c r="F114" s="27"/>
    </row>
    <row r="115" spans="1:6" x14ac:dyDescent="0.3">
      <c r="A115" s="1" t="s">
        <v>771</v>
      </c>
      <c r="B115" s="3" t="s">
        <v>289</v>
      </c>
      <c r="C115" s="3" t="s">
        <v>64</v>
      </c>
      <c r="D115" s="4"/>
      <c r="E115" s="44"/>
      <c r="F115" s="25">
        <v>5060471059506</v>
      </c>
    </row>
    <row r="116" spans="1:6" x14ac:dyDescent="0.3">
      <c r="A116" s="1" t="s">
        <v>771</v>
      </c>
      <c r="B116" s="3" t="s">
        <v>359</v>
      </c>
      <c r="C116" s="3" t="s">
        <v>81</v>
      </c>
      <c r="D116" s="4"/>
      <c r="E116" s="44"/>
      <c r="F116" s="25">
        <v>5060471059513</v>
      </c>
    </row>
    <row r="117" spans="1:6" x14ac:dyDescent="0.3">
      <c r="A117" s="1" t="s">
        <v>771</v>
      </c>
      <c r="B117" s="3" t="s">
        <v>296</v>
      </c>
      <c r="C117" s="3" t="s">
        <v>90</v>
      </c>
      <c r="D117" s="4"/>
      <c r="E117" s="44"/>
      <c r="F117" s="25">
        <v>5060471059483</v>
      </c>
    </row>
    <row r="118" spans="1:6" x14ac:dyDescent="0.3">
      <c r="A118" s="1" t="s">
        <v>771</v>
      </c>
      <c r="B118" s="3" t="s">
        <v>62</v>
      </c>
      <c r="C118" s="3" t="s">
        <v>396</v>
      </c>
      <c r="D118" s="4">
        <v>34</v>
      </c>
      <c r="E118" s="44"/>
      <c r="F118" s="25">
        <v>5060471059476</v>
      </c>
    </row>
    <row r="119" spans="1:6" x14ac:dyDescent="0.3">
      <c r="A119" s="1" t="s">
        <v>771</v>
      </c>
      <c r="B119" s="3" t="s">
        <v>568</v>
      </c>
      <c r="C119" s="3" t="s">
        <v>108</v>
      </c>
      <c r="D119" s="4">
        <v>9</v>
      </c>
      <c r="E119" s="44"/>
      <c r="F119" s="25">
        <v>5060471059469</v>
      </c>
    </row>
    <row r="120" spans="1:6" x14ac:dyDescent="0.3">
      <c r="A120" s="1" t="s">
        <v>771</v>
      </c>
      <c r="B120" s="3" t="s">
        <v>48</v>
      </c>
      <c r="C120" s="3" t="s">
        <v>266</v>
      </c>
      <c r="D120" s="4"/>
      <c r="E120" s="44"/>
      <c r="F120" s="25">
        <v>5060471059490</v>
      </c>
    </row>
    <row r="121" spans="1:6" x14ac:dyDescent="0.3">
      <c r="A121" s="1" t="s">
        <v>771</v>
      </c>
      <c r="B121" s="5" t="s">
        <v>276</v>
      </c>
      <c r="C121" s="5" t="s">
        <v>306</v>
      </c>
      <c r="D121" s="6">
        <v>8</v>
      </c>
      <c r="E121" s="44"/>
      <c r="F121" s="26">
        <v>5060471059568</v>
      </c>
    </row>
    <row r="122" spans="1:6" x14ac:dyDescent="0.3">
      <c r="A122" s="1" t="s">
        <v>771</v>
      </c>
      <c r="B122" s="5" t="s">
        <v>5</v>
      </c>
      <c r="C122" s="5" t="s">
        <v>290</v>
      </c>
      <c r="D122" s="6">
        <v>10</v>
      </c>
      <c r="E122" s="44"/>
      <c r="F122" s="26">
        <v>5060471059575</v>
      </c>
    </row>
    <row r="123" spans="1:6" x14ac:dyDescent="0.3">
      <c r="A123" s="1" t="s">
        <v>771</v>
      </c>
      <c r="B123" s="5" t="s">
        <v>345</v>
      </c>
      <c r="C123" s="5" t="s">
        <v>422</v>
      </c>
      <c r="D123" s="6">
        <v>10</v>
      </c>
      <c r="E123" s="44"/>
      <c r="F123" s="26">
        <v>5060471059544</v>
      </c>
    </row>
    <row r="124" spans="1:6" x14ac:dyDescent="0.3">
      <c r="A124" s="1" t="s">
        <v>771</v>
      </c>
      <c r="B124" s="5" t="s">
        <v>635</v>
      </c>
      <c r="C124" s="5" t="s">
        <v>683</v>
      </c>
      <c r="D124" s="6">
        <v>28</v>
      </c>
      <c r="E124" s="44"/>
      <c r="F124" s="26">
        <v>5060471059537</v>
      </c>
    </row>
    <row r="125" spans="1:6" x14ac:dyDescent="0.3">
      <c r="A125" s="1" t="s">
        <v>771</v>
      </c>
      <c r="B125" s="5" t="s">
        <v>648</v>
      </c>
      <c r="C125" s="5" t="s">
        <v>283</v>
      </c>
      <c r="D125" s="6">
        <v>95</v>
      </c>
      <c r="E125" s="44"/>
      <c r="F125" s="26">
        <v>5060471059520</v>
      </c>
    </row>
    <row r="126" spans="1:6" x14ac:dyDescent="0.3">
      <c r="A126" s="1" t="s">
        <v>771</v>
      </c>
      <c r="B126" s="5" t="s">
        <v>342</v>
      </c>
      <c r="C126" s="5" t="s">
        <v>531</v>
      </c>
      <c r="D126" s="6">
        <v>30</v>
      </c>
      <c r="E126" s="44"/>
      <c r="F126" s="26">
        <v>5060471059551</v>
      </c>
    </row>
    <row r="127" spans="1:6" x14ac:dyDescent="0.3">
      <c r="B127" s="5"/>
      <c r="C127" s="5"/>
      <c r="D127" s="6"/>
      <c r="E127" s="44"/>
      <c r="F127" s="27"/>
    </row>
    <row r="128" spans="1:6" x14ac:dyDescent="0.3">
      <c r="A128" s="1" t="s">
        <v>772</v>
      </c>
      <c r="B128" s="3" t="s">
        <v>366</v>
      </c>
      <c r="C128" s="3" t="s">
        <v>222</v>
      </c>
      <c r="D128" s="4">
        <v>2</v>
      </c>
      <c r="E128" s="44"/>
      <c r="F128" s="25">
        <v>5060471059629</v>
      </c>
    </row>
    <row r="129" spans="1:6" x14ac:dyDescent="0.3">
      <c r="A129" s="1" t="s">
        <v>772</v>
      </c>
      <c r="B129" s="3" t="s">
        <v>17</v>
      </c>
      <c r="C129" s="3" t="s">
        <v>69</v>
      </c>
      <c r="D129" s="4">
        <v>4</v>
      </c>
      <c r="E129" s="44"/>
      <c r="F129" s="25">
        <v>5060471059636</v>
      </c>
    </row>
    <row r="130" spans="1:6" x14ac:dyDescent="0.3">
      <c r="A130" s="1" t="s">
        <v>772</v>
      </c>
      <c r="B130" s="3" t="s">
        <v>322</v>
      </c>
      <c r="C130" s="3" t="s">
        <v>29</v>
      </c>
      <c r="D130" s="4">
        <v>9</v>
      </c>
      <c r="E130" s="44"/>
      <c r="F130" s="25">
        <v>5060471059605</v>
      </c>
    </row>
    <row r="131" spans="1:6" x14ac:dyDescent="0.3">
      <c r="A131" s="1" t="s">
        <v>772</v>
      </c>
      <c r="B131" s="3" t="s">
        <v>646</v>
      </c>
      <c r="C131" s="3" t="s">
        <v>512</v>
      </c>
      <c r="D131" s="4"/>
      <c r="E131" s="44"/>
      <c r="F131" s="25">
        <v>5060471059599</v>
      </c>
    </row>
    <row r="132" spans="1:6" x14ac:dyDescent="0.3">
      <c r="A132" s="1" t="s">
        <v>772</v>
      </c>
      <c r="B132" s="3" t="s">
        <v>319</v>
      </c>
      <c r="C132" s="3" t="s">
        <v>249</v>
      </c>
      <c r="D132" s="4">
        <v>4</v>
      </c>
      <c r="E132" s="44"/>
      <c r="F132" s="25">
        <v>5060471059582</v>
      </c>
    </row>
    <row r="133" spans="1:6" x14ac:dyDescent="0.3">
      <c r="A133" s="1" t="s">
        <v>772</v>
      </c>
      <c r="B133" s="3" t="s">
        <v>6</v>
      </c>
      <c r="C133" s="3" t="s">
        <v>257</v>
      </c>
      <c r="D133" s="4"/>
      <c r="E133" s="44"/>
      <c r="F133" s="25">
        <v>5060471059612</v>
      </c>
    </row>
    <row r="134" spans="1:6" x14ac:dyDescent="0.3">
      <c r="A134" s="1" t="s">
        <v>772</v>
      </c>
      <c r="B134" s="5" t="s">
        <v>636</v>
      </c>
      <c r="C134" s="5" t="s">
        <v>93</v>
      </c>
      <c r="D134" s="6">
        <v>1</v>
      </c>
      <c r="E134" s="44"/>
      <c r="F134" s="26">
        <v>5060471059681</v>
      </c>
    </row>
    <row r="135" spans="1:6" x14ac:dyDescent="0.3">
      <c r="A135" s="1" t="s">
        <v>772</v>
      </c>
      <c r="B135" s="5" t="s">
        <v>250</v>
      </c>
      <c r="C135" s="5" t="s">
        <v>710</v>
      </c>
      <c r="D135" s="6"/>
      <c r="E135" s="44"/>
      <c r="F135" s="26">
        <v>5060471059698</v>
      </c>
    </row>
    <row r="136" spans="1:6" x14ac:dyDescent="0.3">
      <c r="A136" s="1" t="s">
        <v>772</v>
      </c>
      <c r="B136" s="5" t="s">
        <v>224</v>
      </c>
      <c r="C136" s="5" t="s">
        <v>286</v>
      </c>
      <c r="D136" s="6">
        <v>5</v>
      </c>
      <c r="E136" s="44"/>
      <c r="F136" s="26">
        <v>5060471059667</v>
      </c>
    </row>
    <row r="137" spans="1:6" x14ac:dyDescent="0.3">
      <c r="A137" s="1" t="s">
        <v>772</v>
      </c>
      <c r="B137" s="5" t="s">
        <v>11</v>
      </c>
      <c r="C137" s="5" t="s">
        <v>657</v>
      </c>
      <c r="D137" s="6">
        <v>9</v>
      </c>
      <c r="E137" s="44"/>
      <c r="F137" s="26">
        <v>5060471059650</v>
      </c>
    </row>
    <row r="138" spans="1:6" x14ac:dyDescent="0.3">
      <c r="A138" s="1" t="s">
        <v>772</v>
      </c>
      <c r="B138" s="5" t="s">
        <v>736</v>
      </c>
      <c r="C138" s="5" t="s">
        <v>598</v>
      </c>
      <c r="D138" s="6">
        <v>2</v>
      </c>
      <c r="E138" s="44"/>
      <c r="F138" s="26">
        <v>5060471059643</v>
      </c>
    </row>
    <row r="139" spans="1:6" x14ac:dyDescent="0.3">
      <c r="A139" s="1" t="s">
        <v>772</v>
      </c>
      <c r="B139" s="5" t="s">
        <v>398</v>
      </c>
      <c r="C139" s="5" t="s">
        <v>340</v>
      </c>
      <c r="D139" s="6">
        <v>3</v>
      </c>
      <c r="E139" s="44"/>
      <c r="F139" s="26">
        <v>5060471059674</v>
      </c>
    </row>
    <row r="140" spans="1:6" x14ac:dyDescent="0.3">
      <c r="B140" s="5"/>
      <c r="C140" s="5"/>
      <c r="D140" s="6"/>
      <c r="E140" s="44"/>
      <c r="F140" s="27"/>
    </row>
    <row r="141" spans="1:6" x14ac:dyDescent="0.3">
      <c r="A141" s="1" t="s">
        <v>773</v>
      </c>
      <c r="B141" s="3" t="s">
        <v>119</v>
      </c>
      <c r="C141" s="3" t="s">
        <v>706</v>
      </c>
      <c r="D141" s="4">
        <v>6</v>
      </c>
      <c r="E141" s="44"/>
      <c r="F141" s="25">
        <v>5060471059759</v>
      </c>
    </row>
    <row r="142" spans="1:6" x14ac:dyDescent="0.3">
      <c r="A142" s="1" t="s">
        <v>773</v>
      </c>
      <c r="B142" s="3" t="s">
        <v>130</v>
      </c>
      <c r="C142" s="3" t="s">
        <v>131</v>
      </c>
      <c r="D142" s="4">
        <v>3</v>
      </c>
      <c r="E142" s="44"/>
      <c r="F142" s="25">
        <v>5060471059766</v>
      </c>
    </row>
    <row r="143" spans="1:6" x14ac:dyDescent="0.3">
      <c r="A143" s="1" t="s">
        <v>773</v>
      </c>
      <c r="B143" s="3" t="s">
        <v>71</v>
      </c>
      <c r="C143" s="3" t="s">
        <v>505</v>
      </c>
      <c r="D143" s="4"/>
      <c r="E143" s="44"/>
      <c r="F143" s="25">
        <v>5060471059735</v>
      </c>
    </row>
    <row r="144" spans="1:6" x14ac:dyDescent="0.3">
      <c r="A144" s="1" t="s">
        <v>773</v>
      </c>
      <c r="B144" s="3" t="s">
        <v>111</v>
      </c>
      <c r="C144" s="3" t="s">
        <v>63</v>
      </c>
      <c r="D144" s="4"/>
      <c r="E144" s="44"/>
      <c r="F144" s="25">
        <v>5060471059728</v>
      </c>
    </row>
    <row r="145" spans="1:6" x14ac:dyDescent="0.3">
      <c r="A145" s="1" t="s">
        <v>773</v>
      </c>
      <c r="B145" s="3" t="s">
        <v>264</v>
      </c>
      <c r="C145" s="3" t="s">
        <v>22</v>
      </c>
      <c r="D145" s="4">
        <v>4</v>
      </c>
      <c r="E145" s="44"/>
      <c r="F145" s="25">
        <v>5060471059711</v>
      </c>
    </row>
    <row r="146" spans="1:6" x14ac:dyDescent="0.3">
      <c r="A146" s="1" t="s">
        <v>773</v>
      </c>
      <c r="B146" s="3" t="s">
        <v>54</v>
      </c>
      <c r="C146" s="3" t="s">
        <v>534</v>
      </c>
      <c r="D146" s="4">
        <v>1</v>
      </c>
      <c r="E146" s="44"/>
      <c r="F146" s="25">
        <v>5060471059742</v>
      </c>
    </row>
    <row r="147" spans="1:6" x14ac:dyDescent="0.3">
      <c r="A147" s="1" t="s">
        <v>773</v>
      </c>
      <c r="B147" s="5" t="s">
        <v>123</v>
      </c>
      <c r="C147" s="5" t="s">
        <v>652</v>
      </c>
      <c r="D147" s="6">
        <v>18</v>
      </c>
      <c r="E147" s="44"/>
      <c r="F147" s="26">
        <v>5060471059810</v>
      </c>
    </row>
    <row r="148" spans="1:6" x14ac:dyDescent="0.3">
      <c r="A148" s="1" t="s">
        <v>773</v>
      </c>
      <c r="B148" s="5" t="s">
        <v>442</v>
      </c>
      <c r="C148" s="10" t="s">
        <v>463</v>
      </c>
      <c r="D148" s="6"/>
      <c r="E148" s="44"/>
      <c r="F148" s="26">
        <v>5060471059827</v>
      </c>
    </row>
    <row r="149" spans="1:6" x14ac:dyDescent="0.3">
      <c r="A149" s="1" t="s">
        <v>773</v>
      </c>
      <c r="B149" s="5" t="s">
        <v>112</v>
      </c>
      <c r="C149" s="10" t="s">
        <v>411</v>
      </c>
      <c r="D149" s="6"/>
      <c r="E149" s="44"/>
      <c r="F149" s="26">
        <v>5060471059834</v>
      </c>
    </row>
    <row r="150" spans="1:6" x14ac:dyDescent="0.3">
      <c r="A150" s="1" t="s">
        <v>773</v>
      </c>
      <c r="B150" s="5" t="s">
        <v>95</v>
      </c>
      <c r="C150" s="10" t="s">
        <v>104</v>
      </c>
      <c r="D150" s="6"/>
      <c r="E150" s="44"/>
      <c r="F150" s="26">
        <v>5060471059797</v>
      </c>
    </row>
    <row r="151" spans="1:6" x14ac:dyDescent="0.3">
      <c r="A151" s="1" t="s">
        <v>773</v>
      </c>
      <c r="B151" s="5" t="s">
        <v>723</v>
      </c>
      <c r="C151" s="5" t="s">
        <v>326</v>
      </c>
      <c r="D151" s="6">
        <f>75+17</f>
        <v>92</v>
      </c>
      <c r="E151" s="44"/>
      <c r="F151" s="26">
        <v>5060471059780</v>
      </c>
    </row>
    <row r="152" spans="1:6" x14ac:dyDescent="0.3">
      <c r="A152" s="1" t="s">
        <v>773</v>
      </c>
      <c r="B152" s="5" t="s">
        <v>19</v>
      </c>
      <c r="C152" s="5" t="s">
        <v>720</v>
      </c>
      <c r="D152" s="6">
        <v>33</v>
      </c>
      <c r="E152" s="44"/>
      <c r="F152" s="26">
        <v>5060471059773</v>
      </c>
    </row>
    <row r="153" spans="1:6" x14ac:dyDescent="0.3">
      <c r="A153" s="1" t="s">
        <v>773</v>
      </c>
      <c r="B153" s="5" t="s">
        <v>466</v>
      </c>
      <c r="C153" s="5" t="s">
        <v>148</v>
      </c>
      <c r="D153" s="6"/>
      <c r="E153" s="44"/>
      <c r="F153" s="26">
        <v>5060471059803</v>
      </c>
    </row>
    <row r="154" spans="1:6" x14ac:dyDescent="0.3">
      <c r="A154" s="1" t="s">
        <v>773</v>
      </c>
      <c r="B154" s="3" t="s">
        <v>608</v>
      </c>
      <c r="C154" s="3" t="s">
        <v>325</v>
      </c>
      <c r="D154" s="4">
        <v>26</v>
      </c>
      <c r="E154" s="44"/>
      <c r="F154" s="25">
        <v>5060471059872</v>
      </c>
    </row>
    <row r="155" spans="1:6" x14ac:dyDescent="0.3">
      <c r="A155" s="1" t="s">
        <v>773</v>
      </c>
      <c r="B155" s="3" t="s">
        <v>126</v>
      </c>
      <c r="C155" s="3" t="s">
        <v>724</v>
      </c>
      <c r="D155" s="4">
        <v>17</v>
      </c>
      <c r="E155" s="44"/>
      <c r="F155" s="25">
        <v>5060471059889</v>
      </c>
    </row>
    <row r="156" spans="1:6" x14ac:dyDescent="0.3">
      <c r="A156" s="1" t="s">
        <v>773</v>
      </c>
      <c r="B156" s="3" t="s">
        <v>55</v>
      </c>
      <c r="C156" s="3" t="s">
        <v>260</v>
      </c>
      <c r="D156" s="4"/>
      <c r="E156" s="44"/>
      <c r="F156" s="25">
        <v>5060471059896</v>
      </c>
    </row>
    <row r="157" spans="1:6" x14ac:dyDescent="0.3">
      <c r="A157" s="1" t="s">
        <v>773</v>
      </c>
      <c r="B157" s="3" t="s">
        <v>677</v>
      </c>
      <c r="C157" s="3" t="s">
        <v>332</v>
      </c>
      <c r="D157" s="4">
        <v>26</v>
      </c>
      <c r="E157" s="44"/>
      <c r="F157" s="25">
        <v>5060471059858</v>
      </c>
    </row>
    <row r="158" spans="1:6" x14ac:dyDescent="0.3">
      <c r="A158" s="1" t="s">
        <v>773</v>
      </c>
      <c r="B158" s="3" t="s">
        <v>688</v>
      </c>
      <c r="C158" s="3" t="s">
        <v>621</v>
      </c>
      <c r="D158" s="4">
        <v>57</v>
      </c>
      <c r="E158" s="44"/>
      <c r="F158" s="25">
        <v>5060471059841</v>
      </c>
    </row>
    <row r="159" spans="1:6" x14ac:dyDescent="0.3">
      <c r="A159" s="1" t="s">
        <v>773</v>
      </c>
      <c r="B159" s="3" t="s">
        <v>576</v>
      </c>
      <c r="C159" s="3" t="s">
        <v>478</v>
      </c>
      <c r="D159" s="4">
        <v>90</v>
      </c>
      <c r="E159" s="44"/>
      <c r="F159" s="25">
        <v>5060471059834</v>
      </c>
    </row>
    <row r="160" spans="1:6" x14ac:dyDescent="0.3">
      <c r="A160" s="1" t="s">
        <v>773</v>
      </c>
      <c r="B160" s="3" t="s">
        <v>377</v>
      </c>
      <c r="C160" s="3" t="s">
        <v>613</v>
      </c>
      <c r="D160" s="4">
        <v>26</v>
      </c>
      <c r="E160" s="44"/>
      <c r="F160" s="25">
        <v>5060471059865</v>
      </c>
    </row>
    <row r="161" spans="1:6" x14ac:dyDescent="0.3">
      <c r="B161" s="3"/>
      <c r="C161" s="3"/>
      <c r="D161" s="4"/>
      <c r="E161" s="44"/>
      <c r="F161" s="27"/>
    </row>
    <row r="162" spans="1:6" x14ac:dyDescent="0.3">
      <c r="A162" s="1" t="s">
        <v>774</v>
      </c>
      <c r="B162" s="5" t="s">
        <v>578</v>
      </c>
      <c r="C162" s="5" t="s">
        <v>207</v>
      </c>
      <c r="D162" s="6">
        <v>7</v>
      </c>
      <c r="E162" s="44"/>
      <c r="F162" s="26">
        <v>5060471059940</v>
      </c>
    </row>
    <row r="163" spans="1:6" x14ac:dyDescent="0.3">
      <c r="A163" s="1" t="s">
        <v>774</v>
      </c>
      <c r="B163" s="5" t="s">
        <v>91</v>
      </c>
      <c r="C163" s="5" t="s">
        <v>403</v>
      </c>
      <c r="D163" s="6"/>
      <c r="E163" s="44"/>
      <c r="F163" s="26">
        <v>5060471059957</v>
      </c>
    </row>
    <row r="164" spans="1:6" x14ac:dyDescent="0.3">
      <c r="A164" s="1" t="s">
        <v>774</v>
      </c>
      <c r="B164" s="5" t="s">
        <v>611</v>
      </c>
      <c r="C164" s="5" t="s">
        <v>31</v>
      </c>
      <c r="D164" s="6">
        <v>23</v>
      </c>
      <c r="E164" s="44"/>
      <c r="F164" s="26">
        <v>5060471059926</v>
      </c>
    </row>
    <row r="165" spans="1:6" x14ac:dyDescent="0.3">
      <c r="A165" s="1" t="s">
        <v>774</v>
      </c>
      <c r="B165" s="5" t="s">
        <v>651</v>
      </c>
      <c r="C165" s="5" t="s">
        <v>187</v>
      </c>
      <c r="D165" s="6">
        <v>39</v>
      </c>
      <c r="E165" s="44"/>
      <c r="F165" s="26">
        <v>5060471059919</v>
      </c>
    </row>
    <row r="166" spans="1:6" x14ac:dyDescent="0.3">
      <c r="A166" s="1" t="s">
        <v>774</v>
      </c>
      <c r="B166" s="5" t="s">
        <v>689</v>
      </c>
      <c r="C166" s="5" t="s">
        <v>251</v>
      </c>
      <c r="D166" s="6">
        <v>3</v>
      </c>
      <c r="E166" s="44"/>
      <c r="F166" s="26">
        <v>5060471059902</v>
      </c>
    </row>
    <row r="167" spans="1:6" x14ac:dyDescent="0.3">
      <c r="A167" s="1" t="s">
        <v>774</v>
      </c>
      <c r="B167" s="5" t="s">
        <v>387</v>
      </c>
      <c r="C167" s="5" t="s">
        <v>145</v>
      </c>
      <c r="D167" s="6">
        <v>30</v>
      </c>
      <c r="E167" s="44"/>
      <c r="F167" s="26">
        <v>5060471059933</v>
      </c>
    </row>
    <row r="168" spans="1:6" x14ac:dyDescent="0.3">
      <c r="A168" s="1" t="s">
        <v>774</v>
      </c>
      <c r="B168" s="3" t="s">
        <v>565</v>
      </c>
      <c r="C168" s="3" t="s">
        <v>280</v>
      </c>
      <c r="D168" s="4">
        <v>13</v>
      </c>
      <c r="E168" s="44"/>
      <c r="F168" s="25">
        <v>5056383902122</v>
      </c>
    </row>
    <row r="169" spans="1:6" x14ac:dyDescent="0.3">
      <c r="A169" s="1" t="s">
        <v>774</v>
      </c>
      <c r="B169" s="3" t="s">
        <v>394</v>
      </c>
      <c r="C169" s="3" t="s">
        <v>243</v>
      </c>
      <c r="D169" s="4">
        <v>10</v>
      </c>
      <c r="E169" s="44"/>
      <c r="F169" s="25">
        <v>5056383902139</v>
      </c>
    </row>
    <row r="170" spans="1:6" x14ac:dyDescent="0.3">
      <c r="A170" s="1" t="s">
        <v>774</v>
      </c>
      <c r="B170" s="3" t="s">
        <v>560</v>
      </c>
      <c r="C170" s="3" t="s">
        <v>154</v>
      </c>
      <c r="D170" s="4">
        <v>20</v>
      </c>
      <c r="E170" s="44"/>
      <c r="F170" s="25">
        <v>5060471059988</v>
      </c>
    </row>
    <row r="171" spans="1:6" x14ac:dyDescent="0.3">
      <c r="A171" s="1" t="s">
        <v>774</v>
      </c>
      <c r="B171" s="3" t="s">
        <v>597</v>
      </c>
      <c r="C171" s="3" t="s">
        <v>227</v>
      </c>
      <c r="D171" s="4">
        <v>32</v>
      </c>
      <c r="E171" s="44"/>
      <c r="F171" s="25">
        <v>5060471059971</v>
      </c>
    </row>
    <row r="172" spans="1:6" x14ac:dyDescent="0.3">
      <c r="A172" s="1" t="s">
        <v>774</v>
      </c>
      <c r="B172" s="3" t="s">
        <v>331</v>
      </c>
      <c r="C172" s="3" t="s">
        <v>742</v>
      </c>
      <c r="D172" s="4">
        <v>8</v>
      </c>
      <c r="E172" s="44"/>
      <c r="F172" s="25">
        <v>5060471059964</v>
      </c>
    </row>
    <row r="173" spans="1:6" x14ac:dyDescent="0.3">
      <c r="A173" s="1" t="s">
        <v>774</v>
      </c>
      <c r="B173" s="3" t="s">
        <v>219</v>
      </c>
      <c r="C173" s="3" t="s">
        <v>696</v>
      </c>
      <c r="D173" s="4">
        <v>32</v>
      </c>
      <c r="E173" s="44"/>
      <c r="F173" s="25">
        <v>5056383902115</v>
      </c>
    </row>
    <row r="174" spans="1:6" x14ac:dyDescent="0.3">
      <c r="B174" s="3"/>
      <c r="C174" s="3"/>
      <c r="D174" s="4"/>
      <c r="E174" s="44"/>
      <c r="F174" s="27"/>
    </row>
    <row r="175" spans="1:6" x14ac:dyDescent="0.3">
      <c r="A175" s="1" t="s">
        <v>775</v>
      </c>
      <c r="B175" s="3" t="s">
        <v>415</v>
      </c>
      <c r="C175" s="3" t="s">
        <v>310</v>
      </c>
      <c r="D175" s="4"/>
      <c r="E175" s="44"/>
      <c r="F175" s="25">
        <v>5056383900043</v>
      </c>
    </row>
    <row r="176" spans="1:6" x14ac:dyDescent="0.3">
      <c r="A176" s="1" t="s">
        <v>775</v>
      </c>
      <c r="B176" s="3" t="s">
        <v>316</v>
      </c>
      <c r="C176" s="3" t="s">
        <v>273</v>
      </c>
      <c r="D176" s="4">
        <v>1</v>
      </c>
      <c r="E176" s="44"/>
      <c r="F176" s="25">
        <v>5056383900050</v>
      </c>
    </row>
    <row r="177" spans="1:6" x14ac:dyDescent="0.3">
      <c r="A177" s="1" t="s">
        <v>775</v>
      </c>
      <c r="B177" s="3" t="s">
        <v>365</v>
      </c>
      <c r="C177" s="3" t="s">
        <v>618</v>
      </c>
      <c r="D177" s="4">
        <f>15+14</f>
        <v>29</v>
      </c>
      <c r="E177" s="44"/>
      <c r="F177" s="25">
        <v>5056383900029</v>
      </c>
    </row>
    <row r="178" spans="1:6" x14ac:dyDescent="0.3">
      <c r="A178" s="1" t="s">
        <v>775</v>
      </c>
      <c r="B178" s="3" t="s">
        <v>519</v>
      </c>
      <c r="C178" s="3" t="s">
        <v>408</v>
      </c>
      <c r="D178" s="4">
        <v>36</v>
      </c>
      <c r="E178" s="44"/>
      <c r="F178" s="25">
        <v>5056383900012</v>
      </c>
    </row>
    <row r="179" spans="1:6" x14ac:dyDescent="0.3">
      <c r="A179" s="1" t="s">
        <v>775</v>
      </c>
      <c r="B179" s="3" t="s">
        <v>136</v>
      </c>
      <c r="C179" s="3" t="s">
        <v>435</v>
      </c>
      <c r="D179" s="4">
        <f>13+11</f>
        <v>24</v>
      </c>
      <c r="E179" s="44"/>
      <c r="F179" s="25">
        <v>5056383900005</v>
      </c>
    </row>
    <row r="180" spans="1:6" x14ac:dyDescent="0.3">
      <c r="A180" s="1" t="s">
        <v>775</v>
      </c>
      <c r="B180" s="3" t="s">
        <v>18</v>
      </c>
      <c r="C180" s="3" t="s">
        <v>495</v>
      </c>
      <c r="D180" s="4">
        <v>7</v>
      </c>
      <c r="E180" s="44"/>
      <c r="F180" s="25">
        <v>5056383900036</v>
      </c>
    </row>
    <row r="181" spans="1:6" x14ac:dyDescent="0.3">
      <c r="A181" s="1" t="s">
        <v>775</v>
      </c>
      <c r="B181" s="5" t="s">
        <v>101</v>
      </c>
      <c r="C181" s="5" t="s">
        <v>395</v>
      </c>
      <c r="D181" s="6">
        <f>3+5</f>
        <v>8</v>
      </c>
      <c r="E181" s="44"/>
      <c r="F181" s="26">
        <v>5056383900104</v>
      </c>
    </row>
    <row r="182" spans="1:6" x14ac:dyDescent="0.3">
      <c r="A182" s="1" t="s">
        <v>775</v>
      </c>
      <c r="B182" s="5" t="s">
        <v>628</v>
      </c>
      <c r="C182" s="5" t="s">
        <v>200</v>
      </c>
      <c r="D182" s="6">
        <v>4</v>
      </c>
      <c r="E182" s="44"/>
      <c r="F182" s="26">
        <v>5056383900111</v>
      </c>
    </row>
    <row r="183" spans="1:6" x14ac:dyDescent="0.3">
      <c r="A183" s="1" t="s">
        <v>775</v>
      </c>
      <c r="B183" s="5" t="s">
        <v>446</v>
      </c>
      <c r="C183" s="5" t="s">
        <v>270</v>
      </c>
      <c r="D183" s="6">
        <f>28+25</f>
        <v>53</v>
      </c>
      <c r="E183" s="44"/>
      <c r="F183" s="26">
        <v>5056383900081</v>
      </c>
    </row>
    <row r="184" spans="1:6" x14ac:dyDescent="0.3">
      <c r="A184" s="1" t="s">
        <v>775</v>
      </c>
      <c r="B184" s="5" t="s">
        <v>536</v>
      </c>
      <c r="C184" s="5" t="s">
        <v>204</v>
      </c>
      <c r="D184" s="6">
        <f>40+33</f>
        <v>73</v>
      </c>
      <c r="E184" s="44"/>
      <c r="F184" s="26">
        <v>5056383900074</v>
      </c>
    </row>
    <row r="185" spans="1:6" x14ac:dyDescent="0.3">
      <c r="A185" s="1" t="s">
        <v>775</v>
      </c>
      <c r="B185" s="5" t="s">
        <v>481</v>
      </c>
      <c r="C185" s="5" t="s">
        <v>640</v>
      </c>
      <c r="D185" s="6">
        <f>24+30</f>
        <v>54</v>
      </c>
      <c r="E185" s="44"/>
      <c r="F185" s="26">
        <v>5056383900067</v>
      </c>
    </row>
    <row r="186" spans="1:6" x14ac:dyDescent="0.3">
      <c r="A186" s="1" t="s">
        <v>775</v>
      </c>
      <c r="B186" s="5" t="s">
        <v>583</v>
      </c>
      <c r="C186" s="5" t="s">
        <v>669</v>
      </c>
      <c r="D186" s="6">
        <f>17+21</f>
        <v>38</v>
      </c>
      <c r="E186" s="44"/>
      <c r="F186" s="26">
        <v>5056383900098</v>
      </c>
    </row>
    <row r="187" spans="1:6" x14ac:dyDescent="0.3">
      <c r="B187" s="5"/>
      <c r="C187" s="5"/>
      <c r="D187" s="6"/>
      <c r="E187" s="44"/>
      <c r="F187" s="27"/>
    </row>
    <row r="188" spans="1:6" x14ac:dyDescent="0.3">
      <c r="A188" s="1" t="s">
        <v>776</v>
      </c>
      <c r="B188" s="3" t="s">
        <v>2</v>
      </c>
      <c r="C188" s="3" t="s">
        <v>115</v>
      </c>
      <c r="D188" s="4">
        <f>44+12</f>
        <v>56</v>
      </c>
      <c r="E188" s="44"/>
      <c r="F188" s="25">
        <v>5056383900166</v>
      </c>
    </row>
    <row r="189" spans="1:6" x14ac:dyDescent="0.3">
      <c r="A189" s="1" t="s">
        <v>776</v>
      </c>
      <c r="B189" s="3" t="s">
        <v>175</v>
      </c>
      <c r="C189" s="3" t="s">
        <v>157</v>
      </c>
      <c r="D189" s="4">
        <f>22+8</f>
        <v>30</v>
      </c>
      <c r="E189" s="44"/>
      <c r="F189" s="25">
        <v>5056383900173</v>
      </c>
    </row>
    <row r="190" spans="1:6" x14ac:dyDescent="0.3">
      <c r="A190" s="1" t="s">
        <v>776</v>
      </c>
      <c r="B190" s="3" t="s">
        <v>258</v>
      </c>
      <c r="C190" s="3" t="s">
        <v>41</v>
      </c>
      <c r="D190" s="4">
        <v>70</v>
      </c>
      <c r="E190" s="44"/>
      <c r="F190" s="25">
        <v>5056383900142</v>
      </c>
    </row>
    <row r="191" spans="1:6" x14ac:dyDescent="0.3">
      <c r="A191" s="1" t="s">
        <v>776</v>
      </c>
      <c r="B191" s="3" t="s">
        <v>473</v>
      </c>
      <c r="C191" s="3" t="s">
        <v>516</v>
      </c>
      <c r="D191" s="4">
        <v>45</v>
      </c>
      <c r="E191" s="44"/>
      <c r="F191" s="25">
        <v>5056383900135</v>
      </c>
    </row>
    <row r="192" spans="1:6" x14ac:dyDescent="0.3">
      <c r="A192" s="1" t="s">
        <v>776</v>
      </c>
      <c r="B192" s="3" t="s">
        <v>425</v>
      </c>
      <c r="C192" s="3" t="s">
        <v>271</v>
      </c>
      <c r="D192" s="4">
        <v>7</v>
      </c>
      <c r="E192" s="44"/>
      <c r="F192" s="25">
        <v>5056383900128</v>
      </c>
    </row>
    <row r="193" spans="1:6" x14ac:dyDescent="0.3">
      <c r="A193" s="1" t="s">
        <v>776</v>
      </c>
      <c r="B193" s="3" t="s">
        <v>363</v>
      </c>
      <c r="C193" s="3" t="s">
        <v>649</v>
      </c>
      <c r="D193" s="4">
        <v>77</v>
      </c>
      <c r="E193" s="44"/>
      <c r="F193" s="25">
        <v>5056383900159</v>
      </c>
    </row>
    <row r="194" spans="1:6" x14ac:dyDescent="0.3">
      <c r="A194" s="1" t="s">
        <v>776</v>
      </c>
      <c r="B194" s="5" t="s">
        <v>75</v>
      </c>
      <c r="C194" s="5" t="s">
        <v>494</v>
      </c>
      <c r="D194" s="6">
        <v>9</v>
      </c>
      <c r="E194" s="44"/>
      <c r="F194" s="26">
        <v>5056383900227</v>
      </c>
    </row>
    <row r="195" spans="1:6" x14ac:dyDescent="0.3">
      <c r="A195" s="1" t="s">
        <v>776</v>
      </c>
      <c r="B195" s="5" t="s">
        <v>350</v>
      </c>
      <c r="C195" s="5" t="s">
        <v>339</v>
      </c>
      <c r="D195" s="6">
        <v>10</v>
      </c>
      <c r="E195" s="44"/>
      <c r="F195" s="26">
        <v>5056383900234</v>
      </c>
    </row>
    <row r="196" spans="1:6" x14ac:dyDescent="0.3">
      <c r="A196" s="1" t="s">
        <v>776</v>
      </c>
      <c r="B196" s="5" t="s">
        <v>13</v>
      </c>
      <c r="C196" s="5" t="s">
        <v>417</v>
      </c>
      <c r="D196" s="6">
        <v>14</v>
      </c>
      <c r="E196" s="44"/>
      <c r="F196" s="26">
        <v>5056383900203</v>
      </c>
    </row>
    <row r="197" spans="1:6" x14ac:dyDescent="0.3">
      <c r="A197" s="1" t="s">
        <v>776</v>
      </c>
      <c r="B197" s="5" t="s">
        <v>282</v>
      </c>
      <c r="C197" s="5" t="s">
        <v>498</v>
      </c>
      <c r="D197" s="6">
        <f>33+4</f>
        <v>37</v>
      </c>
      <c r="E197" s="44"/>
      <c r="F197" s="26">
        <v>5056383900197</v>
      </c>
    </row>
    <row r="198" spans="1:6" x14ac:dyDescent="0.3">
      <c r="A198" s="1" t="s">
        <v>776</v>
      </c>
      <c r="B198" s="5" t="s">
        <v>66</v>
      </c>
      <c r="C198" s="5" t="s">
        <v>381</v>
      </c>
      <c r="D198" s="6">
        <f>7+6</f>
        <v>13</v>
      </c>
      <c r="E198" s="44"/>
      <c r="F198" s="26">
        <v>5056383900180</v>
      </c>
    </row>
    <row r="199" spans="1:6" x14ac:dyDescent="0.3">
      <c r="A199" s="1" t="s">
        <v>776</v>
      </c>
      <c r="B199" s="5" t="s">
        <v>569</v>
      </c>
      <c r="C199" s="5" t="s">
        <v>586</v>
      </c>
      <c r="D199" s="6">
        <v>23</v>
      </c>
      <c r="E199" s="44"/>
      <c r="F199" s="26">
        <v>5056383900210</v>
      </c>
    </row>
    <row r="200" spans="1:6" x14ac:dyDescent="0.3">
      <c r="B200" s="5"/>
      <c r="C200" s="5"/>
      <c r="D200" s="6"/>
      <c r="E200" s="44"/>
      <c r="F200" s="27"/>
    </row>
    <row r="201" spans="1:6" x14ac:dyDescent="0.3">
      <c r="A201" s="1" t="s">
        <v>777</v>
      </c>
      <c r="B201" s="3" t="s">
        <v>327</v>
      </c>
      <c r="C201" s="3" t="s">
        <v>631</v>
      </c>
      <c r="D201" s="4">
        <v>12</v>
      </c>
      <c r="E201" s="44"/>
      <c r="F201" s="25">
        <v>5056383900289</v>
      </c>
    </row>
    <row r="202" spans="1:6" x14ac:dyDescent="0.3">
      <c r="A202" s="1" t="s">
        <v>777</v>
      </c>
      <c r="B202" s="3" t="s">
        <v>532</v>
      </c>
      <c r="C202" s="3" t="s">
        <v>587</v>
      </c>
      <c r="D202" s="4">
        <v>23</v>
      </c>
      <c r="E202" s="44"/>
      <c r="F202" s="25">
        <v>5056383900296</v>
      </c>
    </row>
    <row r="203" spans="1:6" x14ac:dyDescent="0.3">
      <c r="A203" s="1" t="s">
        <v>777</v>
      </c>
      <c r="B203" s="3" t="s">
        <v>367</v>
      </c>
      <c r="C203" s="3" t="s">
        <v>215</v>
      </c>
      <c r="D203" s="4">
        <v>91</v>
      </c>
      <c r="E203" s="44"/>
      <c r="F203" s="25">
        <v>5056383900265</v>
      </c>
    </row>
    <row r="204" spans="1:6" x14ac:dyDescent="0.3">
      <c r="A204" s="1" t="s">
        <v>777</v>
      </c>
      <c r="B204" s="3" t="s">
        <v>143</v>
      </c>
      <c r="C204" s="3" t="s">
        <v>549</v>
      </c>
      <c r="D204" s="4">
        <v>69</v>
      </c>
      <c r="E204" s="44"/>
      <c r="F204" s="25">
        <v>5056383900258</v>
      </c>
    </row>
    <row r="205" spans="1:6" x14ac:dyDescent="0.3">
      <c r="A205" s="1" t="s">
        <v>777</v>
      </c>
      <c r="B205" s="3" t="s">
        <v>105</v>
      </c>
      <c r="C205" s="3" t="s">
        <v>673</v>
      </c>
      <c r="D205" s="4">
        <v>57</v>
      </c>
      <c r="E205" s="44"/>
      <c r="F205" s="25">
        <v>5056383900241</v>
      </c>
    </row>
    <row r="206" spans="1:6" x14ac:dyDescent="0.3">
      <c r="A206" s="1" t="s">
        <v>777</v>
      </c>
      <c r="B206" s="3" t="s">
        <v>337</v>
      </c>
      <c r="C206" s="3" t="s">
        <v>449</v>
      </c>
      <c r="D206" s="4">
        <v>74</v>
      </c>
      <c r="E206" s="44"/>
      <c r="F206" s="25">
        <v>5056383900272</v>
      </c>
    </row>
    <row r="207" spans="1:6" x14ac:dyDescent="0.3">
      <c r="A207" s="1" t="s">
        <v>777</v>
      </c>
      <c r="B207" s="5" t="s">
        <v>225</v>
      </c>
      <c r="C207" s="5" t="s">
        <v>57</v>
      </c>
      <c r="D207" s="6">
        <v>15</v>
      </c>
      <c r="E207" s="44"/>
      <c r="F207" s="26">
        <v>5056383900340</v>
      </c>
    </row>
    <row r="208" spans="1:6" x14ac:dyDescent="0.3">
      <c r="A208" s="1" t="s">
        <v>777</v>
      </c>
      <c r="B208" s="5" t="s">
        <v>12</v>
      </c>
      <c r="C208" s="5" t="s">
        <v>552</v>
      </c>
      <c r="D208" s="6"/>
      <c r="E208" s="44"/>
      <c r="F208" s="26">
        <v>5056383900357</v>
      </c>
    </row>
    <row r="209" spans="1:6" x14ac:dyDescent="0.3">
      <c r="A209" s="1" t="s">
        <v>777</v>
      </c>
      <c r="B209" s="5" t="s">
        <v>595</v>
      </c>
      <c r="C209" s="5" t="s">
        <v>702</v>
      </c>
      <c r="D209" s="6">
        <v>56</v>
      </c>
      <c r="E209" s="44"/>
      <c r="F209" s="26">
        <v>5056383900326</v>
      </c>
    </row>
    <row r="210" spans="1:6" x14ac:dyDescent="0.3">
      <c r="A210" s="1" t="s">
        <v>777</v>
      </c>
      <c r="B210" s="5" t="s">
        <v>307</v>
      </c>
      <c r="C210" s="5" t="s">
        <v>255</v>
      </c>
      <c r="D210" s="6">
        <v>39</v>
      </c>
      <c r="E210" s="44"/>
      <c r="F210" s="26">
        <v>5056383900319</v>
      </c>
    </row>
    <row r="211" spans="1:6" x14ac:dyDescent="0.3">
      <c r="A211" s="1" t="s">
        <v>777</v>
      </c>
      <c r="B211" s="5" t="s">
        <v>34</v>
      </c>
      <c r="C211" s="5" t="s">
        <v>218</v>
      </c>
      <c r="D211" s="6">
        <v>41</v>
      </c>
      <c r="E211" s="44"/>
      <c r="F211" s="26">
        <v>5056383900302</v>
      </c>
    </row>
    <row r="212" spans="1:6" x14ac:dyDescent="0.3">
      <c r="A212" s="1" t="s">
        <v>777</v>
      </c>
      <c r="B212" s="5" t="s">
        <v>85</v>
      </c>
      <c r="C212" s="5" t="s">
        <v>397</v>
      </c>
      <c r="D212" s="6">
        <v>16</v>
      </c>
      <c r="E212" s="44"/>
      <c r="F212" s="26">
        <v>5056383900333</v>
      </c>
    </row>
    <row r="213" spans="1:6" x14ac:dyDescent="0.3">
      <c r="B213" s="5"/>
      <c r="C213" s="5"/>
      <c r="D213" s="6"/>
      <c r="E213" s="44"/>
      <c r="F213" s="27"/>
    </row>
    <row r="214" spans="1:6" x14ac:dyDescent="0.3">
      <c r="A214" s="1" t="s">
        <v>778</v>
      </c>
      <c r="B214" s="3" t="s">
        <v>658</v>
      </c>
      <c r="C214" s="3" t="s">
        <v>221</v>
      </c>
      <c r="D214" s="4"/>
      <c r="E214" s="44"/>
      <c r="F214" s="25">
        <v>5056383900401</v>
      </c>
    </row>
    <row r="215" spans="1:6" x14ac:dyDescent="0.3">
      <c r="A215" s="1" t="s">
        <v>778</v>
      </c>
      <c r="B215" s="3" t="s">
        <v>570</v>
      </c>
      <c r="C215" s="3" t="s">
        <v>287</v>
      </c>
      <c r="D215" s="4"/>
      <c r="E215" s="44"/>
      <c r="F215" s="25">
        <v>5056383900418</v>
      </c>
    </row>
    <row r="216" spans="1:6" x14ac:dyDescent="0.3">
      <c r="A216" s="1" t="s">
        <v>778</v>
      </c>
      <c r="B216" s="3" t="s">
        <v>242</v>
      </c>
      <c r="C216" s="3" t="s">
        <v>585</v>
      </c>
      <c r="D216" s="4"/>
      <c r="E216" s="44"/>
      <c r="F216" s="25">
        <v>5056383900388</v>
      </c>
    </row>
    <row r="217" spans="1:6" x14ac:dyDescent="0.3">
      <c r="A217" s="1" t="s">
        <v>778</v>
      </c>
      <c r="B217" s="3" t="s">
        <v>541</v>
      </c>
      <c r="C217" s="3" t="s">
        <v>600</v>
      </c>
      <c r="D217" s="4"/>
      <c r="E217" s="44"/>
      <c r="F217" s="25">
        <v>5056383900371</v>
      </c>
    </row>
    <row r="218" spans="1:6" x14ac:dyDescent="0.3">
      <c r="A218" s="1" t="s">
        <v>778</v>
      </c>
      <c r="B218" s="3" t="s">
        <v>656</v>
      </c>
      <c r="C218" s="3" t="s">
        <v>727</v>
      </c>
      <c r="D218" s="4"/>
      <c r="E218" s="44"/>
      <c r="F218" s="25">
        <v>5056383900364</v>
      </c>
    </row>
    <row r="219" spans="1:6" x14ac:dyDescent="0.3">
      <c r="A219" s="1" t="s">
        <v>778</v>
      </c>
      <c r="B219" s="3" t="s">
        <v>467</v>
      </c>
      <c r="C219" s="3" t="s">
        <v>732</v>
      </c>
      <c r="D219" s="4"/>
      <c r="E219" s="44"/>
      <c r="F219" s="25">
        <v>5056383900395</v>
      </c>
    </row>
    <row r="220" spans="1:6" x14ac:dyDescent="0.3">
      <c r="A220" s="1" t="s">
        <v>778</v>
      </c>
      <c r="B220" s="5" t="s">
        <v>547</v>
      </c>
      <c r="C220" s="5" t="s">
        <v>321</v>
      </c>
      <c r="D220" s="6">
        <v>13</v>
      </c>
      <c r="E220" s="44"/>
      <c r="F220" s="26">
        <v>5056383900463</v>
      </c>
    </row>
    <row r="221" spans="1:6" x14ac:dyDescent="0.3">
      <c r="A221" s="1" t="s">
        <v>778</v>
      </c>
      <c r="B221" s="5" t="s">
        <v>451</v>
      </c>
      <c r="C221" s="5" t="s">
        <v>593</v>
      </c>
      <c r="D221" s="6">
        <v>10</v>
      </c>
      <c r="E221" s="44"/>
      <c r="F221" s="26">
        <v>5056383900470</v>
      </c>
    </row>
    <row r="222" spans="1:6" x14ac:dyDescent="0.3">
      <c r="A222" s="1" t="s">
        <v>778</v>
      </c>
      <c r="B222" s="5" t="s">
        <v>361</v>
      </c>
      <c r="C222" s="5" t="s">
        <v>164</v>
      </c>
      <c r="D222" s="6">
        <v>33</v>
      </c>
      <c r="E222" s="44"/>
      <c r="F222" s="26">
        <v>5056383900449</v>
      </c>
    </row>
    <row r="223" spans="1:6" x14ac:dyDescent="0.3">
      <c r="A223" s="1" t="s">
        <v>778</v>
      </c>
      <c r="B223" s="5" t="s">
        <v>616</v>
      </c>
      <c r="C223" s="5" t="s">
        <v>601</v>
      </c>
      <c r="D223" s="6"/>
      <c r="E223" s="44"/>
      <c r="F223" s="26">
        <v>5056383900432</v>
      </c>
    </row>
    <row r="224" spans="1:6" x14ac:dyDescent="0.3">
      <c r="A224" s="1" t="s">
        <v>778</v>
      </c>
      <c r="B224" s="5" t="s">
        <v>166</v>
      </c>
      <c r="C224" s="5" t="s">
        <v>416</v>
      </c>
      <c r="D224" s="6"/>
      <c r="E224" s="44"/>
      <c r="F224" s="26">
        <v>5056383900425</v>
      </c>
    </row>
    <row r="225" spans="1:6" x14ac:dyDescent="0.3">
      <c r="A225" s="1" t="s">
        <v>778</v>
      </c>
      <c r="B225" s="5" t="s">
        <v>460</v>
      </c>
      <c r="C225" s="5" t="s">
        <v>564</v>
      </c>
      <c r="D225" s="6">
        <v>53</v>
      </c>
      <c r="E225" s="44"/>
      <c r="F225" s="26">
        <v>5056383900456</v>
      </c>
    </row>
    <row r="226" spans="1:6" x14ac:dyDescent="0.3">
      <c r="B226" s="5"/>
      <c r="C226" s="5"/>
      <c r="D226" s="41"/>
      <c r="E226" s="44"/>
      <c r="F226" s="27"/>
    </row>
    <row r="227" spans="1:6" x14ac:dyDescent="0.3">
      <c r="D227" s="21"/>
      <c r="E227" s="1"/>
    </row>
    <row r="228" spans="1:6" x14ac:dyDescent="0.3">
      <c r="E228" s="1"/>
    </row>
    <row r="231" spans="1:6" x14ac:dyDescent="0.3">
      <c r="B231" s="16"/>
      <c r="C231" s="17"/>
      <c r="D231" s="15"/>
    </row>
    <row r="259" spans="3:4" x14ac:dyDescent="0.3">
      <c r="C259" s="18"/>
      <c r="D259" s="9"/>
    </row>
    <row r="260" spans="3:4" x14ac:dyDescent="0.3">
      <c r="C260" s="18"/>
    </row>
    <row r="266" spans="3:4" x14ac:dyDescent="0.3">
      <c r="D266" s="9"/>
    </row>
    <row r="267" spans="3:4" x14ac:dyDescent="0.3">
      <c r="D267" s="9"/>
    </row>
    <row r="272" spans="3:4" x14ac:dyDescent="0.3">
      <c r="C272" s="19"/>
    </row>
    <row r="273" spans="2:4" x14ac:dyDescent="0.3">
      <c r="C273" s="19"/>
    </row>
    <row r="274" spans="2:4" x14ac:dyDescent="0.3">
      <c r="C274" s="20"/>
    </row>
    <row r="276" spans="2:4" x14ac:dyDescent="0.3">
      <c r="B276" s="11"/>
      <c r="C276" s="11"/>
      <c r="D276" s="12"/>
    </row>
    <row r="277" spans="2:4" x14ac:dyDescent="0.3">
      <c r="B277" s="11"/>
      <c r="C277" s="11"/>
      <c r="D277" s="13"/>
    </row>
    <row r="278" spans="2:4" x14ac:dyDescent="0.3">
      <c r="B278" s="11"/>
      <c r="C278" s="11"/>
      <c r="D278" s="12"/>
    </row>
    <row r="279" spans="2:4" x14ac:dyDescent="0.3">
      <c r="B279" s="11"/>
      <c r="C279" s="11"/>
      <c r="D279" s="13"/>
    </row>
    <row r="280" spans="2:4" x14ac:dyDescent="0.3">
      <c r="B280" s="11"/>
      <c r="C280" s="11"/>
      <c r="D280" s="12"/>
    </row>
    <row r="281" spans="2:4" x14ac:dyDescent="0.3">
      <c r="B281" s="11"/>
      <c r="C281" s="11"/>
      <c r="D281" s="13"/>
    </row>
    <row r="282" spans="2:4" x14ac:dyDescent="0.3">
      <c r="B282" s="11"/>
      <c r="C282" s="11"/>
      <c r="D282" s="12"/>
    </row>
    <row r="283" spans="2:4" x14ac:dyDescent="0.3">
      <c r="B283" s="11"/>
      <c r="C283" s="11"/>
      <c r="D283" s="13"/>
    </row>
    <row r="284" spans="2:4" x14ac:dyDescent="0.3">
      <c r="B284" s="11"/>
      <c r="C284" s="11"/>
      <c r="D284" s="12"/>
    </row>
    <row r="285" spans="2:4" x14ac:dyDescent="0.3">
      <c r="B285" s="11"/>
      <c r="C285" s="11"/>
      <c r="D285" s="13"/>
    </row>
    <row r="286" spans="2:4" x14ac:dyDescent="0.3">
      <c r="B286" s="11"/>
      <c r="C286" s="11"/>
      <c r="D286" s="14"/>
    </row>
    <row r="287" spans="2:4" x14ac:dyDescent="0.3">
      <c r="B287" s="11"/>
      <c r="C287" s="11"/>
      <c r="D287" s="13"/>
    </row>
    <row r="288" spans="2:4" x14ac:dyDescent="0.3">
      <c r="B288" s="11"/>
      <c r="C288" s="11"/>
      <c r="D288" s="12"/>
    </row>
    <row r="289" spans="2:4" x14ac:dyDescent="0.3">
      <c r="B289" s="11"/>
      <c r="C289" s="11"/>
      <c r="D289" s="13"/>
    </row>
    <row r="290" spans="2:4" x14ac:dyDescent="0.3">
      <c r="B290" s="11"/>
      <c r="C290" s="11"/>
      <c r="D290" s="12"/>
    </row>
    <row r="291" spans="2:4" x14ac:dyDescent="0.3">
      <c r="B291" s="11"/>
      <c r="C291" s="11"/>
      <c r="D291" s="13"/>
    </row>
    <row r="292" spans="2:4" x14ac:dyDescent="0.3">
      <c r="B292" s="11"/>
      <c r="C292" s="11"/>
      <c r="D292" s="12"/>
    </row>
    <row r="293" spans="2:4" x14ac:dyDescent="0.3">
      <c r="B293" s="11"/>
      <c r="C293" s="11"/>
      <c r="D293" s="13"/>
    </row>
    <row r="294" spans="2:4" x14ac:dyDescent="0.3">
      <c r="B294" s="11"/>
      <c r="C294" s="11"/>
      <c r="D294" s="12"/>
    </row>
    <row r="295" spans="2:4" x14ac:dyDescent="0.3">
      <c r="B295" s="11"/>
      <c r="C295" s="11"/>
      <c r="D295" s="13"/>
    </row>
    <row r="296" spans="2:4" x14ac:dyDescent="0.3">
      <c r="B296" s="11"/>
      <c r="C296" s="11"/>
      <c r="D296" s="12"/>
    </row>
    <row r="297" spans="2:4" x14ac:dyDescent="0.3">
      <c r="B297" s="11"/>
      <c r="C297" s="11"/>
      <c r="D297" s="13"/>
    </row>
    <row r="298" spans="2:4" x14ac:dyDescent="0.3">
      <c r="B298" s="11"/>
      <c r="C298" s="11"/>
      <c r="D298" s="12"/>
    </row>
    <row r="299" spans="2:4" x14ac:dyDescent="0.3">
      <c r="B299" s="11"/>
      <c r="C299" s="11"/>
      <c r="D299" s="14"/>
    </row>
    <row r="300" spans="2:4" x14ac:dyDescent="0.3">
      <c r="B300" s="11"/>
      <c r="C300" s="11"/>
      <c r="D300" s="13"/>
    </row>
    <row r="301" spans="2:4" x14ac:dyDescent="0.3">
      <c r="B301" s="11"/>
      <c r="C301" s="11"/>
      <c r="D301" s="12"/>
    </row>
    <row r="302" spans="2:4" x14ac:dyDescent="0.3">
      <c r="B302" s="11"/>
      <c r="C302" s="11"/>
      <c r="D302" s="13"/>
    </row>
    <row r="303" spans="2:4" x14ac:dyDescent="0.3">
      <c r="B303" s="11"/>
      <c r="C303" s="11"/>
      <c r="D303" s="12"/>
    </row>
    <row r="304" spans="2:4" x14ac:dyDescent="0.3">
      <c r="B304" s="11"/>
      <c r="C304" s="11"/>
      <c r="D304" s="13"/>
    </row>
    <row r="305" spans="2:4" x14ac:dyDescent="0.3">
      <c r="B305" s="11"/>
      <c r="C305" s="11"/>
      <c r="D305" s="12"/>
    </row>
    <row r="306" spans="2:4" x14ac:dyDescent="0.3">
      <c r="B306" s="11"/>
      <c r="C306" s="11"/>
      <c r="D306" s="13"/>
    </row>
    <row r="307" spans="2:4" x14ac:dyDescent="0.3">
      <c r="B307" s="11"/>
      <c r="C307" s="11"/>
      <c r="D307" s="12"/>
    </row>
    <row r="308" spans="2:4" x14ac:dyDescent="0.3">
      <c r="B308" s="11"/>
      <c r="C308" s="11"/>
      <c r="D308" s="13"/>
    </row>
    <row r="309" spans="2:4" x14ac:dyDescent="0.3">
      <c r="B309" s="11"/>
      <c r="C309" s="11"/>
      <c r="D309" s="12"/>
    </row>
    <row r="310" spans="2:4" x14ac:dyDescent="0.3">
      <c r="B310" s="11"/>
      <c r="C310" s="11"/>
      <c r="D310" s="13"/>
    </row>
    <row r="311" spans="2:4" x14ac:dyDescent="0.3">
      <c r="B311" s="11"/>
      <c r="C311" s="11"/>
      <c r="D311" s="12"/>
    </row>
    <row r="312" spans="2:4" x14ac:dyDescent="0.3">
      <c r="B312" s="11"/>
      <c r="C312" s="11"/>
      <c r="D312" s="14"/>
    </row>
    <row r="313" spans="2:4" x14ac:dyDescent="0.3">
      <c r="B313" s="11"/>
      <c r="C313" s="11"/>
      <c r="D313" s="12"/>
    </row>
    <row r="314" spans="2:4" x14ac:dyDescent="0.3">
      <c r="B314" s="11"/>
      <c r="C314" s="11"/>
      <c r="D314" s="13"/>
    </row>
    <row r="315" spans="2:4" x14ac:dyDescent="0.3">
      <c r="B315" s="11"/>
      <c r="C315" s="11"/>
      <c r="D315" s="12"/>
    </row>
    <row r="316" spans="2:4" x14ac:dyDescent="0.3">
      <c r="B316" s="11"/>
      <c r="C316" s="11"/>
      <c r="D316" s="13"/>
    </row>
    <row r="317" spans="2:4" x14ac:dyDescent="0.3">
      <c r="B317" s="11"/>
      <c r="C317" s="11"/>
      <c r="D317" s="12"/>
    </row>
    <row r="318" spans="2:4" x14ac:dyDescent="0.3">
      <c r="B318" s="11"/>
      <c r="C318" s="11"/>
      <c r="D318" s="13"/>
    </row>
    <row r="319" spans="2:4" x14ac:dyDescent="0.3">
      <c r="B319" s="11"/>
      <c r="C319" s="11"/>
      <c r="D319" s="12"/>
    </row>
    <row r="320" spans="2:4" x14ac:dyDescent="0.3">
      <c r="B320" s="11"/>
      <c r="C320" s="11"/>
      <c r="D320" s="13"/>
    </row>
    <row r="321" spans="2:4" x14ac:dyDescent="0.3">
      <c r="B321" s="11"/>
      <c r="C321" s="11"/>
      <c r="D321" s="12"/>
    </row>
    <row r="322" spans="2:4" x14ac:dyDescent="0.3">
      <c r="B322" s="11"/>
      <c r="C322" s="11"/>
      <c r="D322" s="13"/>
    </row>
    <row r="323" spans="2:4" x14ac:dyDescent="0.3">
      <c r="B323" s="11"/>
      <c r="C323" s="11"/>
      <c r="D323" s="12"/>
    </row>
    <row r="324" spans="2:4" x14ac:dyDescent="0.3">
      <c r="B324" s="11"/>
      <c r="C324" s="11"/>
      <c r="D324" s="13"/>
    </row>
    <row r="325" spans="2:4" x14ac:dyDescent="0.3">
      <c r="B325" s="11"/>
      <c r="C325" s="11"/>
      <c r="D325" s="14"/>
    </row>
    <row r="326" spans="2:4" x14ac:dyDescent="0.3">
      <c r="B326" s="11"/>
      <c r="C326" s="11"/>
      <c r="D326" s="13"/>
    </row>
    <row r="327" spans="2:4" x14ac:dyDescent="0.3">
      <c r="B327" s="11"/>
      <c r="C327" s="11"/>
      <c r="D327" s="13"/>
    </row>
    <row r="328" spans="2:4" x14ac:dyDescent="0.3">
      <c r="B328" s="11"/>
      <c r="C328" s="11"/>
      <c r="D328" s="12"/>
    </row>
    <row r="329" spans="2:4" x14ac:dyDescent="0.3">
      <c r="B329" s="11"/>
      <c r="C329" s="11"/>
      <c r="D329" s="13"/>
    </row>
    <row r="330" spans="2:4" x14ac:dyDescent="0.3">
      <c r="B330" s="11"/>
      <c r="C330" s="11"/>
      <c r="D330" s="12"/>
    </row>
    <row r="331" spans="2:4" x14ac:dyDescent="0.3">
      <c r="B331" s="11"/>
      <c r="C331" s="11"/>
      <c r="D331" s="13"/>
    </row>
    <row r="332" spans="2:4" x14ac:dyDescent="0.3">
      <c r="B332" s="11"/>
      <c r="C332" s="11"/>
      <c r="D332" s="12"/>
    </row>
    <row r="333" spans="2:4" x14ac:dyDescent="0.3">
      <c r="B333" s="11"/>
      <c r="C333" s="11"/>
      <c r="D333" s="13"/>
    </row>
    <row r="334" spans="2:4" x14ac:dyDescent="0.3">
      <c r="B334" s="11"/>
      <c r="C334" s="11"/>
      <c r="D334" s="12"/>
    </row>
    <row r="335" spans="2:4" x14ac:dyDescent="0.3">
      <c r="B335" s="11"/>
      <c r="C335" s="11"/>
      <c r="D335" s="13"/>
    </row>
    <row r="336" spans="2:4" x14ac:dyDescent="0.3">
      <c r="B336" s="11"/>
      <c r="C336" s="11"/>
      <c r="D336" s="12"/>
    </row>
    <row r="337" spans="2:4" x14ac:dyDescent="0.3">
      <c r="B337" s="11"/>
      <c r="C337" s="11"/>
      <c r="D337" s="14"/>
    </row>
    <row r="338" spans="2:4" x14ac:dyDescent="0.3">
      <c r="B338" s="11"/>
      <c r="C338" s="11"/>
      <c r="D338" s="12"/>
    </row>
    <row r="339" spans="2:4" x14ac:dyDescent="0.3">
      <c r="B339" s="11"/>
      <c r="C339" s="11"/>
      <c r="D339" s="13"/>
    </row>
    <row r="340" spans="2:4" x14ac:dyDescent="0.3">
      <c r="B340" s="11"/>
      <c r="C340" s="11"/>
      <c r="D340" s="12"/>
    </row>
    <row r="341" spans="2:4" x14ac:dyDescent="0.3">
      <c r="B341" s="11"/>
      <c r="C341" s="11"/>
      <c r="D341" s="13"/>
    </row>
    <row r="342" spans="2:4" x14ac:dyDescent="0.3">
      <c r="B342" s="11"/>
      <c r="C342" s="11"/>
      <c r="D342" s="12"/>
    </row>
    <row r="343" spans="2:4" x14ac:dyDescent="0.3">
      <c r="B343" s="11"/>
      <c r="C343" s="11"/>
      <c r="D343" s="13"/>
    </row>
    <row r="344" spans="2:4" x14ac:dyDescent="0.3">
      <c r="B344" s="11"/>
      <c r="C344" s="11"/>
      <c r="D344" s="12"/>
    </row>
    <row r="345" spans="2:4" x14ac:dyDescent="0.3">
      <c r="B345" s="11"/>
      <c r="C345" s="11"/>
      <c r="D345" s="13"/>
    </row>
    <row r="346" spans="2:4" x14ac:dyDescent="0.3">
      <c r="B346" s="11"/>
      <c r="C346" s="11"/>
      <c r="D346" s="12"/>
    </row>
    <row r="347" spans="2:4" x14ac:dyDescent="0.3">
      <c r="B347" s="11"/>
      <c r="C347" s="11"/>
      <c r="D347" s="13"/>
    </row>
    <row r="348" spans="2:4" x14ac:dyDescent="0.3">
      <c r="B348" s="11"/>
      <c r="C348" s="11"/>
      <c r="D348" s="14"/>
    </row>
    <row r="349" spans="2:4" x14ac:dyDescent="0.3">
      <c r="B349" s="11"/>
      <c r="C349" s="11"/>
      <c r="D349" s="13"/>
    </row>
    <row r="350" spans="2:4" x14ac:dyDescent="0.3">
      <c r="B350" s="11"/>
      <c r="C350" s="11"/>
      <c r="D350" s="12"/>
    </row>
    <row r="351" spans="2:4" x14ac:dyDescent="0.3">
      <c r="B351" s="11"/>
      <c r="C351" s="11"/>
      <c r="D351" s="13"/>
    </row>
    <row r="352" spans="2:4" x14ac:dyDescent="0.3">
      <c r="B352" s="11"/>
      <c r="C352" s="11"/>
      <c r="D352" s="12"/>
    </row>
    <row r="353" spans="2:4" x14ac:dyDescent="0.3">
      <c r="B353" s="11"/>
      <c r="C353" s="11"/>
      <c r="D353" s="13"/>
    </row>
    <row r="354" spans="2:4" x14ac:dyDescent="0.3">
      <c r="B354" s="11"/>
      <c r="C354" s="11"/>
      <c r="D354" s="12"/>
    </row>
    <row r="355" spans="2:4" x14ac:dyDescent="0.3">
      <c r="B355" s="11"/>
      <c r="C355" s="11"/>
      <c r="D355" s="13"/>
    </row>
    <row r="356" spans="2:4" x14ac:dyDescent="0.3">
      <c r="B356" s="11"/>
      <c r="C356" s="11"/>
      <c r="D356" s="12"/>
    </row>
    <row r="357" spans="2:4" x14ac:dyDescent="0.3">
      <c r="B357" s="11"/>
      <c r="C357" s="11"/>
      <c r="D357" s="13"/>
    </row>
    <row r="358" spans="2:4" x14ac:dyDescent="0.3">
      <c r="B358" s="11"/>
      <c r="C358" s="11"/>
      <c r="D358" s="12"/>
    </row>
    <row r="359" spans="2:4" x14ac:dyDescent="0.3">
      <c r="B359" s="11"/>
      <c r="C359" s="11"/>
      <c r="D359" s="14"/>
    </row>
    <row r="360" spans="2:4" x14ac:dyDescent="0.3">
      <c r="B360" s="11"/>
      <c r="C360" s="11"/>
      <c r="D360" s="13"/>
    </row>
    <row r="361" spans="2:4" x14ac:dyDescent="0.3">
      <c r="B361" s="11"/>
      <c r="C361" s="11"/>
      <c r="D361" s="12"/>
    </row>
    <row r="362" spans="2:4" x14ac:dyDescent="0.3">
      <c r="B362" s="11"/>
      <c r="C362" s="11"/>
      <c r="D362" s="13"/>
    </row>
    <row r="363" spans="2:4" x14ac:dyDescent="0.3">
      <c r="B363" s="11"/>
      <c r="C363" s="11"/>
      <c r="D363" s="12"/>
    </row>
    <row r="364" spans="2:4" x14ac:dyDescent="0.3">
      <c r="B364" s="11"/>
      <c r="C364" s="11"/>
      <c r="D364" s="13"/>
    </row>
    <row r="365" spans="2:4" x14ac:dyDescent="0.3">
      <c r="B365" s="11"/>
      <c r="C365" s="11"/>
      <c r="D365" s="12"/>
    </row>
    <row r="366" spans="2:4" x14ac:dyDescent="0.3">
      <c r="B366" s="11"/>
      <c r="C366" s="11"/>
      <c r="D366" s="13"/>
    </row>
    <row r="367" spans="2:4" x14ac:dyDescent="0.3">
      <c r="B367" s="11"/>
      <c r="C367" s="11"/>
      <c r="D367" s="12"/>
    </row>
    <row r="368" spans="2:4" x14ac:dyDescent="0.3">
      <c r="B368" s="11"/>
      <c r="C368" s="11"/>
      <c r="D368" s="13"/>
    </row>
    <row r="369" spans="2:4" x14ac:dyDescent="0.3">
      <c r="B369" s="11"/>
      <c r="C369" s="11"/>
      <c r="D369" s="12"/>
    </row>
    <row r="370" spans="2:4" x14ac:dyDescent="0.3">
      <c r="B370" s="11"/>
      <c r="C370" s="11"/>
      <c r="D370" s="13"/>
    </row>
    <row r="371" spans="2:4" x14ac:dyDescent="0.3">
      <c r="B371" s="11"/>
      <c r="C371" s="11"/>
      <c r="D371" s="12"/>
    </row>
    <row r="372" spans="2:4" x14ac:dyDescent="0.3">
      <c r="B372" s="11"/>
      <c r="C372" s="11"/>
      <c r="D372" s="13"/>
    </row>
    <row r="373" spans="2:4" x14ac:dyDescent="0.3">
      <c r="B373" s="11"/>
      <c r="C373" s="11"/>
      <c r="D373" s="12"/>
    </row>
    <row r="374" spans="2:4" x14ac:dyDescent="0.3">
      <c r="B374" s="11"/>
      <c r="C374" s="11"/>
      <c r="D374" s="13"/>
    </row>
    <row r="375" spans="2:4" x14ac:dyDescent="0.3">
      <c r="B375" s="11"/>
      <c r="C375" s="11"/>
      <c r="D375" s="14"/>
    </row>
    <row r="376" spans="2:4" x14ac:dyDescent="0.3">
      <c r="B376" s="11"/>
      <c r="C376" s="11"/>
      <c r="D376" s="13"/>
    </row>
    <row r="377" spans="2:4" x14ac:dyDescent="0.3">
      <c r="B377" s="11"/>
      <c r="C377" s="11"/>
      <c r="D377" s="12"/>
    </row>
    <row r="378" spans="2:4" x14ac:dyDescent="0.3">
      <c r="B378" s="11"/>
      <c r="C378" s="11"/>
      <c r="D378" s="13"/>
    </row>
    <row r="379" spans="2:4" x14ac:dyDescent="0.3">
      <c r="B379" s="11"/>
      <c r="C379" s="11"/>
      <c r="D379" s="13"/>
    </row>
    <row r="380" spans="2:4" x14ac:dyDescent="0.3">
      <c r="B380" s="11"/>
      <c r="C380" s="11"/>
      <c r="D380" s="12"/>
    </row>
    <row r="381" spans="2:4" x14ac:dyDescent="0.3">
      <c r="B381" s="11"/>
      <c r="C381" s="11"/>
      <c r="D381" s="13"/>
    </row>
    <row r="382" spans="2:4" x14ac:dyDescent="0.3">
      <c r="B382" s="11"/>
      <c r="C382" s="11"/>
      <c r="D382" s="12"/>
    </row>
    <row r="383" spans="2:4" x14ac:dyDescent="0.3">
      <c r="B383" s="11"/>
      <c r="C383" s="11"/>
      <c r="D383" s="13"/>
    </row>
    <row r="384" spans="2:4" x14ac:dyDescent="0.3">
      <c r="B384" s="11"/>
      <c r="C384" s="11"/>
      <c r="D384" s="12"/>
    </row>
    <row r="385" spans="2:4" x14ac:dyDescent="0.3">
      <c r="B385" s="11"/>
      <c r="C385" s="11"/>
      <c r="D385" s="13"/>
    </row>
    <row r="386" spans="2:4" x14ac:dyDescent="0.3">
      <c r="B386" s="11"/>
      <c r="C386" s="11"/>
      <c r="D386" s="12"/>
    </row>
    <row r="387" spans="2:4" x14ac:dyDescent="0.3">
      <c r="B387" s="11"/>
      <c r="C387" s="11"/>
      <c r="D387" s="14"/>
    </row>
    <row r="388" spans="2:4" x14ac:dyDescent="0.3">
      <c r="B388" s="11"/>
      <c r="C388" s="11"/>
      <c r="D388" s="12"/>
    </row>
    <row r="389" spans="2:4" x14ac:dyDescent="0.3">
      <c r="B389" s="11"/>
      <c r="C389" s="11"/>
      <c r="D389" s="12"/>
    </row>
    <row r="390" spans="2:4" x14ac:dyDescent="0.3">
      <c r="B390" s="11"/>
      <c r="C390" s="11"/>
      <c r="D390" s="12"/>
    </row>
    <row r="391" spans="2:4" x14ac:dyDescent="0.3">
      <c r="B391" s="11"/>
      <c r="C391" s="11"/>
      <c r="D391" s="12"/>
    </row>
    <row r="392" spans="2:4" x14ac:dyDescent="0.3">
      <c r="B392" s="11"/>
      <c r="C392" s="11"/>
      <c r="D392" s="12"/>
    </row>
    <row r="393" spans="2:4" x14ac:dyDescent="0.3">
      <c r="B393" s="11"/>
      <c r="C393" s="11"/>
      <c r="D393" s="12"/>
    </row>
    <row r="394" spans="2:4" x14ac:dyDescent="0.3">
      <c r="B394" s="11"/>
      <c r="C394" s="11"/>
      <c r="D394" s="12"/>
    </row>
    <row r="395" spans="2:4" x14ac:dyDescent="0.3">
      <c r="B395" s="11"/>
      <c r="C395" s="11"/>
      <c r="D395" s="12"/>
    </row>
    <row r="396" spans="2:4" x14ac:dyDescent="0.3">
      <c r="B396" s="11"/>
      <c r="C396" s="11"/>
      <c r="D396" s="12"/>
    </row>
    <row r="397" spans="2:4" x14ac:dyDescent="0.3">
      <c r="B397" s="11"/>
      <c r="C397" s="11"/>
      <c r="D397" s="12"/>
    </row>
    <row r="398" spans="2:4" x14ac:dyDescent="0.3">
      <c r="B398" s="11"/>
      <c r="C398" s="11"/>
      <c r="D398" s="12"/>
    </row>
    <row r="399" spans="2:4" x14ac:dyDescent="0.3">
      <c r="B399" s="11"/>
      <c r="C399" s="11"/>
      <c r="D399" s="13"/>
    </row>
    <row r="400" spans="2:4" x14ac:dyDescent="0.3">
      <c r="B400" s="11"/>
      <c r="C400" s="11"/>
      <c r="D400" s="12"/>
    </row>
    <row r="401" spans="2:4" x14ac:dyDescent="0.3">
      <c r="B401" s="11"/>
      <c r="C401" s="11"/>
      <c r="D401" s="13"/>
    </row>
    <row r="402" spans="2:4" x14ac:dyDescent="0.3">
      <c r="B402" s="11"/>
      <c r="C402" s="11"/>
      <c r="D402" s="12"/>
    </row>
    <row r="403" spans="2:4" x14ac:dyDescent="0.3">
      <c r="B403" s="11"/>
      <c r="C403" s="11"/>
      <c r="D403" s="13"/>
    </row>
    <row r="404" spans="2:4" x14ac:dyDescent="0.3">
      <c r="B404" s="11"/>
      <c r="C404" s="11"/>
      <c r="D404" s="12"/>
    </row>
    <row r="405" spans="2:4" x14ac:dyDescent="0.3">
      <c r="B405" s="11"/>
      <c r="C405" s="11"/>
      <c r="D405" s="13"/>
    </row>
    <row r="406" spans="2:4" x14ac:dyDescent="0.3">
      <c r="B406" s="11"/>
      <c r="C406" s="11"/>
      <c r="D406" s="12"/>
    </row>
    <row r="407" spans="2:4" x14ac:dyDescent="0.3">
      <c r="B407" s="11"/>
      <c r="C407" s="11"/>
      <c r="D407" s="13"/>
    </row>
    <row r="408" spans="2:4" x14ac:dyDescent="0.3">
      <c r="B408" s="11"/>
      <c r="C408" s="11"/>
      <c r="D408" s="12"/>
    </row>
    <row r="409" spans="2:4" x14ac:dyDescent="0.3">
      <c r="B409" s="11"/>
      <c r="C409" s="11"/>
      <c r="D409" s="13"/>
    </row>
    <row r="410" spans="2:4" x14ac:dyDescent="0.3">
      <c r="B410" s="11"/>
      <c r="C410" s="11"/>
      <c r="D410" s="12"/>
    </row>
    <row r="411" spans="2:4" x14ac:dyDescent="0.3">
      <c r="B411" s="11"/>
      <c r="C411" s="11"/>
      <c r="D411" s="13"/>
    </row>
    <row r="412" spans="2:4" x14ac:dyDescent="0.3">
      <c r="B412" s="11"/>
      <c r="C412" s="11"/>
      <c r="D412" s="12"/>
    </row>
    <row r="413" spans="2:4" x14ac:dyDescent="0.3">
      <c r="B413" s="11"/>
      <c r="C413" s="11"/>
      <c r="D413" s="13"/>
    </row>
    <row r="414" spans="2:4" x14ac:dyDescent="0.3">
      <c r="B414" s="11"/>
      <c r="C414" s="11"/>
      <c r="D414" s="12"/>
    </row>
    <row r="415" spans="2:4" x14ac:dyDescent="0.3">
      <c r="B415" s="11"/>
      <c r="C415" s="11"/>
      <c r="D415" s="13"/>
    </row>
    <row r="416" spans="2:4" x14ac:dyDescent="0.3">
      <c r="B416" s="11"/>
      <c r="C416" s="11"/>
      <c r="D416" s="12"/>
    </row>
    <row r="417" spans="2:4" x14ac:dyDescent="0.3">
      <c r="B417" s="11"/>
      <c r="C417" s="11"/>
      <c r="D417" s="13"/>
    </row>
    <row r="418" spans="2:4" x14ac:dyDescent="0.3">
      <c r="B418" s="11"/>
      <c r="C418" s="11"/>
      <c r="D418" s="12"/>
    </row>
    <row r="419" spans="2:4" x14ac:dyDescent="0.3">
      <c r="B419" s="11"/>
      <c r="C419" s="11"/>
      <c r="D419" s="13"/>
    </row>
    <row r="424" spans="2:4" x14ac:dyDescent="0.3">
      <c r="B424" s="16"/>
      <c r="C424" s="17"/>
      <c r="D424" s="15"/>
    </row>
    <row r="452" spans="3:4" ht="29.25" customHeight="1" x14ac:dyDescent="0.3">
      <c r="C452" s="18"/>
      <c r="D452" s="9"/>
    </row>
    <row r="453" spans="3:4" ht="29.25" customHeight="1" x14ac:dyDescent="0.3">
      <c r="C453" s="18"/>
    </row>
    <row r="459" spans="3:4" x14ac:dyDescent="0.3">
      <c r="D459" s="9"/>
    </row>
    <row r="460" spans="3:4" x14ac:dyDescent="0.3">
      <c r="D460" s="9"/>
    </row>
    <row r="465" spans="3:3" ht="38.25" customHeight="1" x14ac:dyDescent="0.3">
      <c r="C465" s="19"/>
    </row>
    <row r="466" spans="3:3" ht="38.25" customHeight="1" x14ac:dyDescent="0.3">
      <c r="C466" s="19"/>
    </row>
    <row r="467" spans="3:3" x14ac:dyDescent="0.3">
      <c r="C467" s="20"/>
    </row>
  </sheetData>
  <autoFilter ref="B1:D226"/>
  <phoneticPr fontId="8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3" manualBreakCount="3">
    <brk id="46" min="1" max="11" man="1"/>
    <brk id="87" min="1" max="11" man="1"/>
    <brk id="187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zoomScale="85" zoomScaleNormal="85" workbookViewId="0">
      <pane xSplit="3" topLeftCell="D1" activePane="topRight" state="frozen"/>
      <selection pane="topRight" activeCell="A9" sqref="A9"/>
    </sheetView>
  </sheetViews>
  <sheetFormatPr defaultRowHeight="15" x14ac:dyDescent="0.25"/>
  <cols>
    <col min="1" max="1" width="32.85546875" bestFit="1" customWidth="1"/>
    <col min="2" max="2" width="21" bestFit="1" customWidth="1"/>
    <col min="3" max="3" width="65.140625" bestFit="1" customWidth="1"/>
    <col min="4" max="4" width="12.28515625" bestFit="1" customWidth="1"/>
    <col min="6" max="6" width="24.28515625" style="28" customWidth="1"/>
  </cols>
  <sheetData>
    <row r="1" spans="1:6" ht="63" x14ac:dyDescent="0.25">
      <c r="A1" t="s">
        <v>781</v>
      </c>
      <c r="B1" s="8" t="s">
        <v>746</v>
      </c>
      <c r="C1" s="8" t="s">
        <v>745</v>
      </c>
      <c r="D1" s="43" t="s">
        <v>789</v>
      </c>
      <c r="E1" s="44"/>
      <c r="F1" s="24" t="s">
        <v>754</v>
      </c>
    </row>
    <row r="2" spans="1:6" ht="18.75" x14ac:dyDescent="0.25">
      <c r="A2" t="s">
        <v>782</v>
      </c>
      <c r="B2" s="5" t="s">
        <v>559</v>
      </c>
      <c r="C2" s="5" t="s">
        <v>450</v>
      </c>
      <c r="D2" s="6">
        <v>9</v>
      </c>
      <c r="E2" s="44"/>
      <c r="F2" s="26">
        <v>5056383900494</v>
      </c>
    </row>
    <row r="3" spans="1:6" ht="18.75" x14ac:dyDescent="0.25">
      <c r="A3" t="s">
        <v>782</v>
      </c>
      <c r="B3" s="5" t="s">
        <v>645</v>
      </c>
      <c r="C3" s="5" t="s">
        <v>418</v>
      </c>
      <c r="D3" s="6">
        <v>9</v>
      </c>
      <c r="E3" s="44"/>
      <c r="F3" s="26">
        <v>5056383900500</v>
      </c>
    </row>
    <row r="4" spans="1:6" ht="18.75" x14ac:dyDescent="0.25">
      <c r="A4" t="s">
        <v>782</v>
      </c>
      <c r="B4" s="5" t="s">
        <v>9</v>
      </c>
      <c r="C4" s="5" t="s">
        <v>127</v>
      </c>
      <c r="D4" s="6">
        <v>14</v>
      </c>
      <c r="E4" s="44"/>
      <c r="F4" s="26">
        <v>5056383900517</v>
      </c>
    </row>
    <row r="5" spans="1:6" ht="18.75" x14ac:dyDescent="0.25">
      <c r="A5" t="s">
        <v>782</v>
      </c>
      <c r="B5" s="5" t="s">
        <v>632</v>
      </c>
      <c r="C5" s="5" t="s">
        <v>533</v>
      </c>
      <c r="D5" s="6">
        <v>32</v>
      </c>
      <c r="E5" s="44"/>
      <c r="F5" s="26">
        <v>5056383900524</v>
      </c>
    </row>
    <row r="6" spans="1:6" ht="18.75" x14ac:dyDescent="0.25">
      <c r="A6" t="s">
        <v>782</v>
      </c>
      <c r="B6" s="5" t="s">
        <v>714</v>
      </c>
      <c r="C6" s="5" t="s">
        <v>681</v>
      </c>
      <c r="D6" s="6">
        <v>4</v>
      </c>
      <c r="E6" s="44"/>
      <c r="F6" s="26">
        <v>5056383900531</v>
      </c>
    </row>
    <row r="7" spans="1:6" ht="18.75" x14ac:dyDescent="0.25">
      <c r="A7" t="s">
        <v>782</v>
      </c>
      <c r="B7" s="5" t="s">
        <v>735</v>
      </c>
      <c r="C7" s="5" t="s">
        <v>50</v>
      </c>
      <c r="D7" s="6">
        <v>39</v>
      </c>
      <c r="E7" s="44"/>
      <c r="F7" s="26">
        <v>5056383900487</v>
      </c>
    </row>
    <row r="8" spans="1:6" ht="18.75" x14ac:dyDescent="0.25">
      <c r="A8" t="s">
        <v>782</v>
      </c>
      <c r="B8" s="3" t="s">
        <v>308</v>
      </c>
      <c r="C8" s="3" t="s">
        <v>653</v>
      </c>
      <c r="D8" s="4">
        <v>42</v>
      </c>
      <c r="E8" s="44"/>
      <c r="F8" s="25">
        <v>5056383900555</v>
      </c>
    </row>
    <row r="9" spans="1:6" ht="18.75" x14ac:dyDescent="0.25">
      <c r="A9" t="s">
        <v>782</v>
      </c>
      <c r="B9" s="3" t="s">
        <v>660</v>
      </c>
      <c r="C9" s="3" t="s">
        <v>302</v>
      </c>
      <c r="D9" s="4">
        <v>47</v>
      </c>
      <c r="E9" s="44"/>
      <c r="F9" s="25">
        <v>5056383900562</v>
      </c>
    </row>
    <row r="10" spans="1:6" ht="18.75" x14ac:dyDescent="0.25">
      <c r="A10" t="s">
        <v>782</v>
      </c>
      <c r="B10" s="3" t="s">
        <v>577</v>
      </c>
      <c r="C10" s="3" t="s">
        <v>517</v>
      </c>
      <c r="D10" s="4">
        <v>19</v>
      </c>
      <c r="E10" s="44"/>
      <c r="F10" s="25">
        <v>5056383900579</v>
      </c>
    </row>
    <row r="11" spans="1:6" ht="18.75" x14ac:dyDescent="0.25">
      <c r="A11" t="s">
        <v>782</v>
      </c>
      <c r="B11" s="3" t="s">
        <v>155</v>
      </c>
      <c r="C11" s="3" t="s">
        <v>51</v>
      </c>
      <c r="D11" s="4">
        <v>14</v>
      </c>
      <c r="E11" s="44"/>
      <c r="F11" s="25">
        <v>5056383900586</v>
      </c>
    </row>
    <row r="12" spans="1:6" ht="18.75" x14ac:dyDescent="0.25">
      <c r="A12" t="s">
        <v>782</v>
      </c>
      <c r="B12" s="3" t="s">
        <v>262</v>
      </c>
      <c r="C12" s="3" t="s">
        <v>427</v>
      </c>
      <c r="D12" s="4">
        <v>10</v>
      </c>
      <c r="E12" s="44"/>
      <c r="F12" s="25">
        <v>5056383900593</v>
      </c>
    </row>
    <row r="13" spans="1:6" ht="18.75" x14ac:dyDescent="0.25">
      <c r="A13" t="s">
        <v>782</v>
      </c>
      <c r="B13" s="3" t="s">
        <v>109</v>
      </c>
      <c r="C13" s="3" t="s">
        <v>137</v>
      </c>
      <c r="D13" s="4">
        <v>39</v>
      </c>
      <c r="E13" s="44"/>
      <c r="F13" s="25">
        <v>5056383900548</v>
      </c>
    </row>
    <row r="14" spans="1:6" ht="18.75" x14ac:dyDescent="0.25">
      <c r="A14" t="s">
        <v>782</v>
      </c>
      <c r="B14" s="5" t="s">
        <v>462</v>
      </c>
      <c r="C14" s="5" t="s">
        <v>502</v>
      </c>
      <c r="D14" s="6">
        <v>21</v>
      </c>
      <c r="E14" s="44"/>
      <c r="F14" s="26">
        <v>5056383900616</v>
      </c>
    </row>
    <row r="15" spans="1:6" ht="18.75" x14ac:dyDescent="0.25">
      <c r="A15" t="s">
        <v>782</v>
      </c>
      <c r="B15" s="5" t="s">
        <v>617</v>
      </c>
      <c r="C15" s="5" t="s">
        <v>622</v>
      </c>
      <c r="D15" s="6">
        <v>14</v>
      </c>
      <c r="E15" s="44"/>
      <c r="F15" s="26">
        <v>5056383900623</v>
      </c>
    </row>
    <row r="16" spans="1:6" ht="18.75" x14ac:dyDescent="0.25">
      <c r="A16" t="s">
        <v>782</v>
      </c>
      <c r="B16" s="5" t="s">
        <v>430</v>
      </c>
      <c r="C16" s="5" t="s">
        <v>102</v>
      </c>
      <c r="D16" s="6">
        <v>13</v>
      </c>
      <c r="E16" s="44"/>
      <c r="F16" s="26">
        <v>5056383900630</v>
      </c>
    </row>
    <row r="17" spans="1:6" ht="18.75" x14ac:dyDescent="0.25">
      <c r="A17" t="s">
        <v>782</v>
      </c>
      <c r="B17" s="5" t="s">
        <v>179</v>
      </c>
      <c r="C17" s="5" t="s">
        <v>664</v>
      </c>
      <c r="D17" s="6">
        <v>17</v>
      </c>
      <c r="E17" s="44"/>
      <c r="F17" s="26">
        <v>5056383900647</v>
      </c>
    </row>
    <row r="18" spans="1:6" ht="18.75" x14ac:dyDescent="0.25">
      <c r="A18" t="s">
        <v>782</v>
      </c>
      <c r="B18" s="5" t="s">
        <v>661</v>
      </c>
      <c r="C18" s="5" t="s">
        <v>488</v>
      </c>
      <c r="D18" s="6"/>
      <c r="E18" s="44"/>
      <c r="F18" s="26">
        <v>5056383900654</v>
      </c>
    </row>
    <row r="19" spans="1:6" ht="18.75" x14ac:dyDescent="0.25">
      <c r="A19" t="s">
        <v>782</v>
      </c>
      <c r="B19" s="5" t="s">
        <v>685</v>
      </c>
      <c r="C19" s="5" t="s">
        <v>506</v>
      </c>
      <c r="D19" s="6">
        <v>27</v>
      </c>
      <c r="E19" s="44"/>
      <c r="F19" s="26">
        <v>5056383900609</v>
      </c>
    </row>
    <row r="20" spans="1:6" ht="18.75" x14ac:dyDescent="0.25">
      <c r="B20" s="5"/>
      <c r="C20" s="5"/>
      <c r="D20" s="6"/>
      <c r="E20" s="44"/>
      <c r="F20" s="29"/>
    </row>
    <row r="21" spans="1:6" ht="18.75" x14ac:dyDescent="0.25">
      <c r="A21" t="s">
        <v>783</v>
      </c>
      <c r="B21" s="3" t="s">
        <v>16</v>
      </c>
      <c r="C21" s="3" t="s">
        <v>67</v>
      </c>
      <c r="D21" s="4">
        <v>20</v>
      </c>
      <c r="E21" s="44"/>
      <c r="F21" s="25">
        <v>5056383900678</v>
      </c>
    </row>
    <row r="22" spans="1:6" ht="18.75" x14ac:dyDescent="0.25">
      <c r="A22" t="s">
        <v>783</v>
      </c>
      <c r="B22" s="3" t="s">
        <v>141</v>
      </c>
      <c r="C22" s="3" t="s">
        <v>146</v>
      </c>
      <c r="D22" s="4">
        <v>18</v>
      </c>
      <c r="E22" s="44"/>
      <c r="F22" s="25">
        <v>5056383900685</v>
      </c>
    </row>
    <row r="23" spans="1:6" ht="18.75" x14ac:dyDescent="0.25">
      <c r="A23" t="s">
        <v>783</v>
      </c>
      <c r="B23" s="3" t="s">
        <v>244</v>
      </c>
      <c r="C23" s="3" t="s">
        <v>177</v>
      </c>
      <c r="D23" s="4">
        <v>18</v>
      </c>
      <c r="E23" s="44"/>
      <c r="F23" s="25">
        <v>5056383900692</v>
      </c>
    </row>
    <row r="24" spans="1:6" ht="18.75" x14ac:dyDescent="0.25">
      <c r="A24" t="s">
        <v>783</v>
      </c>
      <c r="B24" s="3" t="s">
        <v>667</v>
      </c>
      <c r="C24" s="3" t="s">
        <v>21</v>
      </c>
      <c r="D24" s="4">
        <v>9</v>
      </c>
      <c r="E24" s="44"/>
      <c r="F24" s="25">
        <v>5056383900708</v>
      </c>
    </row>
    <row r="25" spans="1:6" ht="18.75" x14ac:dyDescent="0.25">
      <c r="A25" t="s">
        <v>783</v>
      </c>
      <c r="B25" s="3" t="s">
        <v>410</v>
      </c>
      <c r="C25" s="3" t="s">
        <v>267</v>
      </c>
      <c r="D25" s="4">
        <v>3</v>
      </c>
      <c r="E25" s="44"/>
      <c r="F25" s="25">
        <v>5056383900715</v>
      </c>
    </row>
    <row r="26" spans="1:6" ht="18.75" x14ac:dyDescent="0.25">
      <c r="A26" t="s">
        <v>783</v>
      </c>
      <c r="B26" s="3" t="s">
        <v>455</v>
      </c>
      <c r="C26" s="3" t="s">
        <v>615</v>
      </c>
      <c r="D26" s="4">
        <v>14</v>
      </c>
      <c r="E26" s="44"/>
      <c r="F26" s="25">
        <v>5056383900661</v>
      </c>
    </row>
    <row r="27" spans="1:6" ht="18.75" x14ac:dyDescent="0.25">
      <c r="A27" t="s">
        <v>783</v>
      </c>
      <c r="B27" s="5" t="s">
        <v>526</v>
      </c>
      <c r="C27" s="5" t="s">
        <v>344</v>
      </c>
      <c r="D27" s="6">
        <v>10</v>
      </c>
      <c r="E27" s="44"/>
      <c r="F27" s="26">
        <v>5056383900739</v>
      </c>
    </row>
    <row r="28" spans="1:6" ht="18.75" x14ac:dyDescent="0.25">
      <c r="A28" t="s">
        <v>783</v>
      </c>
      <c r="B28" s="5" t="s">
        <v>509</v>
      </c>
      <c r="C28" s="5" t="s">
        <v>128</v>
      </c>
      <c r="D28" s="6">
        <v>13</v>
      </c>
      <c r="E28" s="44"/>
      <c r="F28" s="26">
        <v>5056383900746</v>
      </c>
    </row>
    <row r="29" spans="1:6" ht="18.75" x14ac:dyDescent="0.25">
      <c r="A29" t="s">
        <v>783</v>
      </c>
      <c r="B29" s="5" t="s">
        <v>58</v>
      </c>
      <c r="C29" s="5" t="s">
        <v>388</v>
      </c>
      <c r="D29" s="6">
        <v>8</v>
      </c>
      <c r="E29" s="44"/>
      <c r="F29" s="26">
        <v>5056383900753</v>
      </c>
    </row>
    <row r="30" spans="1:6" ht="18.75" x14ac:dyDescent="0.25">
      <c r="A30" t="s">
        <v>783</v>
      </c>
      <c r="B30" s="5" t="s">
        <v>318</v>
      </c>
      <c r="C30" s="5" t="s">
        <v>539</v>
      </c>
      <c r="D30" s="6">
        <v>10</v>
      </c>
      <c r="E30" s="44"/>
      <c r="F30" s="26">
        <v>5056383900760</v>
      </c>
    </row>
    <row r="31" spans="1:6" ht="18.75" x14ac:dyDescent="0.25">
      <c r="A31" t="s">
        <v>783</v>
      </c>
      <c r="B31" s="5" t="s">
        <v>229</v>
      </c>
      <c r="C31" s="5" t="s">
        <v>79</v>
      </c>
      <c r="D31" s="6">
        <v>5</v>
      </c>
      <c r="E31" s="44"/>
      <c r="F31" s="26">
        <v>5056383900777</v>
      </c>
    </row>
    <row r="32" spans="1:6" ht="18.75" x14ac:dyDescent="0.25">
      <c r="A32" t="s">
        <v>783</v>
      </c>
      <c r="B32" s="5" t="s">
        <v>419</v>
      </c>
      <c r="C32" s="5" t="s">
        <v>687</v>
      </c>
      <c r="D32" s="6">
        <v>11</v>
      </c>
      <c r="E32" s="44"/>
      <c r="F32" s="26">
        <v>5056383900722</v>
      </c>
    </row>
    <row r="33" spans="1:6" ht="18.75" x14ac:dyDescent="0.25">
      <c r="B33" s="5"/>
      <c r="C33" s="5"/>
      <c r="D33" s="6"/>
      <c r="E33" s="44"/>
      <c r="F33" s="29"/>
    </row>
    <row r="34" spans="1:6" ht="18.75" x14ac:dyDescent="0.25">
      <c r="A34" t="s">
        <v>784</v>
      </c>
      <c r="B34" s="3" t="s">
        <v>483</v>
      </c>
      <c r="C34" s="3" t="s">
        <v>599</v>
      </c>
      <c r="D34" s="4">
        <v>25</v>
      </c>
      <c r="E34" s="44"/>
      <c r="F34" s="25">
        <v>5056383900791</v>
      </c>
    </row>
    <row r="35" spans="1:6" ht="18.75" x14ac:dyDescent="0.25">
      <c r="A35" t="s">
        <v>784</v>
      </c>
      <c r="B35" s="3" t="s">
        <v>557</v>
      </c>
      <c r="C35" s="3" t="s">
        <v>528</v>
      </c>
      <c r="D35" s="4">
        <v>34</v>
      </c>
      <c r="E35" s="44"/>
      <c r="F35" s="25">
        <v>5056383900807</v>
      </c>
    </row>
    <row r="36" spans="1:6" ht="18.75" x14ac:dyDescent="0.25">
      <c r="A36" t="s">
        <v>784</v>
      </c>
      <c r="B36" s="3" t="s">
        <v>335</v>
      </c>
      <c r="C36" s="3" t="s">
        <v>180</v>
      </c>
      <c r="D36" s="4">
        <v>28</v>
      </c>
      <c r="E36" s="44"/>
      <c r="F36" s="25">
        <v>5056383900814</v>
      </c>
    </row>
    <row r="37" spans="1:6" ht="18.75" x14ac:dyDescent="0.25">
      <c r="A37" t="s">
        <v>784</v>
      </c>
      <c r="B37" s="3" t="s">
        <v>30</v>
      </c>
      <c r="C37" s="3" t="s">
        <v>275</v>
      </c>
      <c r="D37" s="4">
        <v>15</v>
      </c>
      <c r="E37" s="44"/>
      <c r="F37" s="25">
        <v>5056383900821</v>
      </c>
    </row>
    <row r="38" spans="1:6" ht="18.75" x14ac:dyDescent="0.25">
      <c r="A38" t="s">
        <v>784</v>
      </c>
      <c r="B38" s="3" t="s">
        <v>496</v>
      </c>
      <c r="C38" s="3" t="s">
        <v>97</v>
      </c>
      <c r="D38" s="4">
        <v>1</v>
      </c>
      <c r="E38" s="44"/>
      <c r="F38" s="25">
        <v>5056383900838</v>
      </c>
    </row>
    <row r="39" spans="1:6" ht="18.75" x14ac:dyDescent="0.25">
      <c r="A39" t="s">
        <v>784</v>
      </c>
      <c r="B39" s="3" t="s">
        <v>670</v>
      </c>
      <c r="C39" s="3" t="s">
        <v>261</v>
      </c>
      <c r="D39" s="4">
        <v>14</v>
      </c>
      <c r="E39" s="44"/>
      <c r="F39" s="25">
        <v>5056383900784</v>
      </c>
    </row>
    <row r="40" spans="1:6" ht="18.75" x14ac:dyDescent="0.25">
      <c r="A40" t="s">
        <v>784</v>
      </c>
      <c r="B40" s="7" t="s">
        <v>210</v>
      </c>
      <c r="C40" s="7" t="s">
        <v>445</v>
      </c>
      <c r="D40" s="6">
        <v>60</v>
      </c>
      <c r="E40" s="44"/>
      <c r="F40" s="26">
        <v>5056383900852</v>
      </c>
    </row>
    <row r="41" spans="1:6" ht="18.75" x14ac:dyDescent="0.25">
      <c r="A41" t="s">
        <v>784</v>
      </c>
      <c r="B41" s="7" t="s">
        <v>133</v>
      </c>
      <c r="C41" s="7" t="s">
        <v>629</v>
      </c>
      <c r="D41" s="6">
        <v>38</v>
      </c>
      <c r="E41" s="44"/>
      <c r="F41" s="26">
        <v>5056383900869</v>
      </c>
    </row>
    <row r="42" spans="1:6" ht="18.75" x14ac:dyDescent="0.25">
      <c r="A42" t="s">
        <v>784</v>
      </c>
      <c r="B42" s="7" t="s">
        <v>174</v>
      </c>
      <c r="C42" s="7" t="s">
        <v>106</v>
      </c>
      <c r="D42" s="6">
        <v>16</v>
      </c>
      <c r="E42" s="44"/>
      <c r="F42" s="26">
        <v>5056383900876</v>
      </c>
    </row>
    <row r="43" spans="1:6" ht="18.75" x14ac:dyDescent="0.25">
      <c r="A43" t="s">
        <v>784</v>
      </c>
      <c r="B43" s="7" t="s">
        <v>399</v>
      </c>
      <c r="C43" s="7" t="s">
        <v>438</v>
      </c>
      <c r="D43" s="6">
        <v>6</v>
      </c>
      <c r="E43" s="44"/>
      <c r="F43" s="26">
        <v>5056383900883</v>
      </c>
    </row>
    <row r="44" spans="1:6" ht="18.75" x14ac:dyDescent="0.25">
      <c r="A44" t="s">
        <v>784</v>
      </c>
      <c r="B44" s="7" t="s">
        <v>428</v>
      </c>
      <c r="C44" s="7" t="s">
        <v>639</v>
      </c>
      <c r="D44" s="6">
        <v>3</v>
      </c>
      <c r="E44" s="44"/>
      <c r="F44" s="26">
        <v>5056383900890</v>
      </c>
    </row>
    <row r="45" spans="1:6" ht="18.75" x14ac:dyDescent="0.25">
      <c r="A45" t="s">
        <v>784</v>
      </c>
      <c r="B45" s="7" t="s">
        <v>375</v>
      </c>
      <c r="C45" s="7" t="s">
        <v>434</v>
      </c>
      <c r="D45" s="6">
        <v>32</v>
      </c>
      <c r="E45" s="44"/>
      <c r="F45" s="26">
        <v>5056383900845</v>
      </c>
    </row>
    <row r="46" spans="1:6" ht="18.75" x14ac:dyDescent="0.25">
      <c r="B46" s="7"/>
      <c r="C46" s="7"/>
      <c r="D46" s="6"/>
      <c r="E46" s="44"/>
      <c r="F46" s="29"/>
    </row>
    <row r="47" spans="1:6" ht="18.75" x14ac:dyDescent="0.25">
      <c r="A47" t="s">
        <v>785</v>
      </c>
      <c r="B47" s="3" t="s">
        <v>385</v>
      </c>
      <c r="C47" s="3" t="s">
        <v>401</v>
      </c>
      <c r="D47" s="4">
        <v>14</v>
      </c>
      <c r="E47" s="44"/>
      <c r="F47" s="25">
        <v>5056383900913</v>
      </c>
    </row>
    <row r="48" spans="1:6" ht="18.75" x14ac:dyDescent="0.25">
      <c r="A48" t="s">
        <v>785</v>
      </c>
      <c r="B48" s="3" t="s">
        <v>265</v>
      </c>
      <c r="C48" s="3" t="s">
        <v>520</v>
      </c>
      <c r="D48" s="4">
        <v>26</v>
      </c>
      <c r="E48" s="44"/>
      <c r="F48" s="25">
        <v>5056383900920</v>
      </c>
    </row>
    <row r="49" spans="1:6" ht="18.75" x14ac:dyDescent="0.25">
      <c r="A49" t="s">
        <v>785</v>
      </c>
      <c r="B49" s="3" t="s">
        <v>212</v>
      </c>
      <c r="C49" s="3" t="s">
        <v>489</v>
      </c>
      <c r="D49" s="4">
        <v>18</v>
      </c>
      <c r="E49" s="44"/>
      <c r="F49" s="25">
        <v>5056383900937</v>
      </c>
    </row>
    <row r="50" spans="1:6" ht="18.75" x14ac:dyDescent="0.25">
      <c r="A50" t="s">
        <v>785</v>
      </c>
      <c r="B50" s="3" t="s">
        <v>117</v>
      </c>
      <c r="C50" s="3" t="s">
        <v>304</v>
      </c>
      <c r="D50" s="4">
        <v>8</v>
      </c>
      <c r="E50" s="44"/>
      <c r="F50" s="25">
        <v>5056383900944</v>
      </c>
    </row>
    <row r="51" spans="1:6" ht="18.75" x14ac:dyDescent="0.25">
      <c r="A51" t="s">
        <v>785</v>
      </c>
      <c r="B51" s="3" t="s">
        <v>641</v>
      </c>
      <c r="C51" s="3" t="s">
        <v>440</v>
      </c>
      <c r="D51" s="4">
        <v>2</v>
      </c>
      <c r="E51" s="44"/>
      <c r="F51" s="25">
        <v>5056383900951</v>
      </c>
    </row>
    <row r="52" spans="1:6" ht="18.75" x14ac:dyDescent="0.25">
      <c r="A52" t="s">
        <v>785</v>
      </c>
      <c r="B52" s="3" t="s">
        <v>540</v>
      </c>
      <c r="C52" s="3" t="s">
        <v>358</v>
      </c>
      <c r="D52" s="4">
        <f>13+4</f>
        <v>17</v>
      </c>
      <c r="E52" s="44"/>
      <c r="F52" s="25">
        <v>5056383900906</v>
      </c>
    </row>
    <row r="53" spans="1:6" ht="18.75" x14ac:dyDescent="0.25">
      <c r="A53" t="s">
        <v>785</v>
      </c>
      <c r="B53" s="5" t="s">
        <v>199</v>
      </c>
      <c r="C53" s="5" t="s">
        <v>245</v>
      </c>
      <c r="D53" s="6">
        <v>20</v>
      </c>
      <c r="E53" s="44"/>
      <c r="F53" s="26">
        <v>5056383900975</v>
      </c>
    </row>
    <row r="54" spans="1:6" ht="18.75" x14ac:dyDescent="0.25">
      <c r="A54" t="s">
        <v>785</v>
      </c>
      <c r="B54" s="5" t="s">
        <v>548</v>
      </c>
      <c r="C54" s="5" t="s">
        <v>623</v>
      </c>
      <c r="D54" s="6">
        <v>24</v>
      </c>
      <c r="E54" s="44"/>
      <c r="F54" s="26">
        <v>5056383900982</v>
      </c>
    </row>
    <row r="55" spans="1:6" ht="18.75" x14ac:dyDescent="0.25">
      <c r="A55" t="s">
        <v>785</v>
      </c>
      <c r="B55" s="5" t="s">
        <v>360</v>
      </c>
      <c r="C55" s="5" t="s">
        <v>80</v>
      </c>
      <c r="D55" s="6">
        <v>35</v>
      </c>
      <c r="E55" s="44"/>
      <c r="F55" s="26">
        <v>5056383900999</v>
      </c>
    </row>
    <row r="56" spans="1:6" ht="18.75" x14ac:dyDescent="0.25">
      <c r="A56" t="s">
        <v>785</v>
      </c>
      <c r="B56" s="5" t="s">
        <v>291</v>
      </c>
      <c r="C56" s="5" t="s">
        <v>171</v>
      </c>
      <c r="D56" s="6">
        <v>15</v>
      </c>
      <c r="E56" s="44"/>
      <c r="F56" s="26">
        <v>5056383901002</v>
      </c>
    </row>
    <row r="57" spans="1:6" ht="18.75" x14ac:dyDescent="0.25">
      <c r="A57" t="s">
        <v>785</v>
      </c>
      <c r="B57" s="5" t="s">
        <v>162</v>
      </c>
      <c r="C57" s="5" t="s">
        <v>543</v>
      </c>
      <c r="D57" s="6">
        <v>2</v>
      </c>
      <c r="E57" s="44"/>
      <c r="F57" s="26">
        <v>5056383901019</v>
      </c>
    </row>
    <row r="58" spans="1:6" ht="18.75" x14ac:dyDescent="0.25">
      <c r="A58" t="s">
        <v>785</v>
      </c>
      <c r="B58" s="5" t="s">
        <v>500</v>
      </c>
      <c r="C58" s="5" t="s">
        <v>28</v>
      </c>
      <c r="D58" s="6">
        <v>21</v>
      </c>
      <c r="E58" s="44"/>
      <c r="F58" s="26">
        <v>5056383900968</v>
      </c>
    </row>
    <row r="59" spans="1:6" ht="18.75" x14ac:dyDescent="0.25">
      <c r="B59" s="5"/>
      <c r="C59" s="5"/>
      <c r="D59" s="6"/>
      <c r="E59" s="44"/>
      <c r="F59" s="29"/>
    </row>
    <row r="60" spans="1:6" ht="18.75" x14ac:dyDescent="0.25">
      <c r="A60" t="s">
        <v>786</v>
      </c>
      <c r="B60" s="3" t="s">
        <v>700</v>
      </c>
      <c r="C60" s="3" t="s">
        <v>72</v>
      </c>
      <c r="D60" s="4">
        <v>10</v>
      </c>
      <c r="E60" s="44"/>
      <c r="F60" s="25">
        <v>5056383901033</v>
      </c>
    </row>
    <row r="61" spans="1:6" ht="18.75" x14ac:dyDescent="0.25">
      <c r="A61" t="s">
        <v>786</v>
      </c>
      <c r="B61" s="3" t="s">
        <v>140</v>
      </c>
      <c r="C61" s="3" t="s">
        <v>426</v>
      </c>
      <c r="D61" s="4">
        <v>12</v>
      </c>
      <c r="E61" s="44"/>
      <c r="F61" s="25">
        <v>5056383901040</v>
      </c>
    </row>
    <row r="62" spans="1:6" ht="18.75" x14ac:dyDescent="0.25">
      <c r="A62" t="s">
        <v>786</v>
      </c>
      <c r="B62" s="3" t="s">
        <v>515</v>
      </c>
      <c r="C62" s="3" t="s">
        <v>624</v>
      </c>
      <c r="D62" s="4">
        <v>41</v>
      </c>
      <c r="E62" s="44"/>
      <c r="F62" s="25">
        <v>5056383901057</v>
      </c>
    </row>
    <row r="63" spans="1:6" ht="18.75" x14ac:dyDescent="0.25">
      <c r="A63" t="s">
        <v>786</v>
      </c>
      <c r="B63" s="3" t="s">
        <v>188</v>
      </c>
      <c r="C63" s="3" t="s">
        <v>499</v>
      </c>
      <c r="D63" s="4">
        <v>15</v>
      </c>
      <c r="E63" s="44"/>
      <c r="F63" s="25">
        <v>5056383901064</v>
      </c>
    </row>
    <row r="64" spans="1:6" ht="18.75" x14ac:dyDescent="0.25">
      <c r="A64" t="s">
        <v>786</v>
      </c>
      <c r="B64" s="3" t="s">
        <v>24</v>
      </c>
      <c r="C64" s="3" t="s">
        <v>663</v>
      </c>
      <c r="D64" s="4">
        <v>1</v>
      </c>
      <c r="E64" s="44"/>
      <c r="F64" s="25">
        <v>5056383901071</v>
      </c>
    </row>
    <row r="65" spans="1:6" ht="18.75" x14ac:dyDescent="0.25">
      <c r="A65" t="s">
        <v>786</v>
      </c>
      <c r="B65" s="3" t="s">
        <v>704</v>
      </c>
      <c r="C65" s="3" t="s">
        <v>44</v>
      </c>
      <c r="D65" s="4">
        <v>3</v>
      </c>
      <c r="E65" s="44"/>
      <c r="F65" s="25">
        <v>5056383901026</v>
      </c>
    </row>
    <row r="66" spans="1:6" ht="18.75" x14ac:dyDescent="0.25">
      <c r="A66" t="s">
        <v>786</v>
      </c>
      <c r="B66" s="5" t="s">
        <v>510</v>
      </c>
      <c r="C66" s="5" t="s">
        <v>468</v>
      </c>
      <c r="D66" s="6">
        <v>29</v>
      </c>
      <c r="E66" s="44"/>
      <c r="F66" s="26">
        <v>5056383901095</v>
      </c>
    </row>
    <row r="67" spans="1:6" ht="18.75" x14ac:dyDescent="0.25">
      <c r="A67" t="s">
        <v>786</v>
      </c>
      <c r="B67" s="5" t="s">
        <v>654</v>
      </c>
      <c r="C67" s="5" t="s">
        <v>511</v>
      </c>
      <c r="D67" s="6">
        <v>12</v>
      </c>
      <c r="E67" s="44"/>
      <c r="F67" s="26">
        <v>5056383901101</v>
      </c>
    </row>
    <row r="68" spans="1:6" ht="18.75" x14ac:dyDescent="0.25">
      <c r="A68" t="s">
        <v>786</v>
      </c>
      <c r="B68" s="5" t="s">
        <v>452</v>
      </c>
      <c r="C68" s="5" t="s">
        <v>686</v>
      </c>
      <c r="D68" s="6">
        <v>18</v>
      </c>
      <c r="E68" s="44"/>
      <c r="F68" s="26">
        <v>5056383901118</v>
      </c>
    </row>
    <row r="69" spans="1:6" ht="18.75" x14ac:dyDescent="0.25">
      <c r="A69" t="s">
        <v>786</v>
      </c>
      <c r="B69" s="5" t="s">
        <v>544</v>
      </c>
      <c r="C69" s="5" t="s">
        <v>311</v>
      </c>
      <c r="D69" s="6">
        <v>19</v>
      </c>
      <c r="E69" s="44"/>
      <c r="F69" s="26">
        <v>5056383901125</v>
      </c>
    </row>
    <row r="70" spans="1:6" ht="18.75" x14ac:dyDescent="0.25">
      <c r="A70" t="s">
        <v>786</v>
      </c>
      <c r="B70" s="5" t="s">
        <v>433</v>
      </c>
      <c r="C70" s="5" t="s">
        <v>522</v>
      </c>
      <c r="D70" s="6">
        <v>4</v>
      </c>
      <c r="E70" s="44"/>
      <c r="F70" s="26">
        <v>5056383901132</v>
      </c>
    </row>
    <row r="71" spans="1:6" ht="18.75" x14ac:dyDescent="0.25">
      <c r="A71" t="s">
        <v>786</v>
      </c>
      <c r="B71" s="5" t="s">
        <v>414</v>
      </c>
      <c r="C71" s="5" t="s">
        <v>682</v>
      </c>
      <c r="D71" s="6">
        <v>13</v>
      </c>
      <c r="E71" s="44"/>
      <c r="F71" s="26">
        <v>5056383901088</v>
      </c>
    </row>
    <row r="72" spans="1:6" ht="18.75" x14ac:dyDescent="0.25">
      <c r="B72" s="5"/>
      <c r="C72" s="5"/>
      <c r="D72" s="6"/>
      <c r="E72" s="44"/>
      <c r="F72" s="29"/>
    </row>
    <row r="73" spans="1:6" ht="18.75" x14ac:dyDescent="0.25">
      <c r="A73" t="s">
        <v>787</v>
      </c>
      <c r="B73" s="3" t="s">
        <v>220</v>
      </c>
      <c r="C73" s="3" t="s">
        <v>733</v>
      </c>
      <c r="D73" s="4">
        <v>52</v>
      </c>
      <c r="E73" s="44"/>
      <c r="F73" s="25">
        <v>5056383901156</v>
      </c>
    </row>
    <row r="74" spans="1:6" ht="18.75" x14ac:dyDescent="0.25">
      <c r="A74" t="s">
        <v>787</v>
      </c>
      <c r="B74" s="3" t="s">
        <v>4</v>
      </c>
      <c r="C74" s="3" t="s">
        <v>47</v>
      </c>
      <c r="D74" s="4">
        <v>33</v>
      </c>
      <c r="E74" s="44"/>
      <c r="F74" s="25">
        <v>5056383901163</v>
      </c>
    </row>
    <row r="75" spans="1:6" ht="18.75" x14ac:dyDescent="0.25">
      <c r="A75" t="s">
        <v>787</v>
      </c>
      <c r="B75" s="3" t="s">
        <v>444</v>
      </c>
      <c r="C75" s="3" t="s">
        <v>729</v>
      </c>
      <c r="D75" s="4">
        <v>16</v>
      </c>
      <c r="E75" s="44"/>
      <c r="F75" s="25">
        <v>5056383901170</v>
      </c>
    </row>
    <row r="76" spans="1:6" ht="18.75" x14ac:dyDescent="0.25">
      <c r="A76" t="s">
        <v>787</v>
      </c>
      <c r="B76" s="3" t="s">
        <v>542</v>
      </c>
      <c r="C76" s="3" t="s">
        <v>662</v>
      </c>
      <c r="D76" s="4"/>
      <c r="E76" s="44"/>
      <c r="F76" s="25">
        <v>5056383901187</v>
      </c>
    </row>
    <row r="77" spans="1:6" ht="18.75" x14ac:dyDescent="0.25">
      <c r="A77" t="s">
        <v>787</v>
      </c>
      <c r="B77" s="3" t="s">
        <v>248</v>
      </c>
      <c r="C77" s="3" t="s">
        <v>352</v>
      </c>
      <c r="D77" s="4">
        <v>6</v>
      </c>
      <c r="E77" s="44"/>
      <c r="F77" s="25">
        <v>5056383901194</v>
      </c>
    </row>
    <row r="78" spans="1:6" ht="18.75" x14ac:dyDescent="0.25">
      <c r="A78" t="s">
        <v>787</v>
      </c>
      <c r="B78" s="3" t="s">
        <v>313</v>
      </c>
      <c r="C78" s="3" t="s">
        <v>144</v>
      </c>
      <c r="D78" s="4">
        <v>11</v>
      </c>
      <c r="E78" s="44"/>
      <c r="F78" s="25">
        <v>5056383901149</v>
      </c>
    </row>
    <row r="79" spans="1:6" ht="18.75" x14ac:dyDescent="0.25">
      <c r="A79" t="s">
        <v>787</v>
      </c>
      <c r="B79" s="5" t="s">
        <v>94</v>
      </c>
      <c r="C79" s="5" t="s">
        <v>383</v>
      </c>
      <c r="D79" s="6">
        <v>76</v>
      </c>
      <c r="E79" s="44"/>
      <c r="F79" s="26">
        <v>5056383901217</v>
      </c>
    </row>
    <row r="80" spans="1:6" ht="18.75" x14ac:dyDescent="0.25">
      <c r="A80" t="s">
        <v>787</v>
      </c>
      <c r="B80" s="5" t="s">
        <v>158</v>
      </c>
      <c r="C80" s="5" t="s">
        <v>315</v>
      </c>
      <c r="D80" s="6">
        <v>158</v>
      </c>
      <c r="E80" s="44"/>
      <c r="F80" s="26">
        <v>5056383901224</v>
      </c>
    </row>
    <row r="81" spans="1:6" ht="18.75" x14ac:dyDescent="0.25">
      <c r="A81" t="s">
        <v>787</v>
      </c>
      <c r="B81" s="5" t="s">
        <v>405</v>
      </c>
      <c r="C81" s="5" t="s">
        <v>676</v>
      </c>
      <c r="D81" s="6">
        <v>75</v>
      </c>
      <c r="E81" s="44"/>
      <c r="F81" s="26">
        <v>5056383901231</v>
      </c>
    </row>
    <row r="82" spans="1:6" ht="18.75" x14ac:dyDescent="0.25">
      <c r="A82" t="s">
        <v>787</v>
      </c>
      <c r="B82" s="5" t="s">
        <v>391</v>
      </c>
      <c r="C82" s="5" t="s">
        <v>756</v>
      </c>
      <c r="D82" s="6">
        <v>54</v>
      </c>
      <c r="E82" s="44"/>
      <c r="F82" s="26">
        <v>5056383901248</v>
      </c>
    </row>
    <row r="83" spans="1:6" ht="18.75" x14ac:dyDescent="0.25">
      <c r="A83" t="s">
        <v>787</v>
      </c>
      <c r="B83" s="5" t="s">
        <v>421</v>
      </c>
      <c r="C83" s="5" t="s">
        <v>757</v>
      </c>
      <c r="D83" s="6">
        <v>23</v>
      </c>
      <c r="E83" s="44"/>
      <c r="F83" s="26">
        <v>5056383901255</v>
      </c>
    </row>
    <row r="84" spans="1:6" ht="18.75" x14ac:dyDescent="0.25">
      <c r="A84" t="s">
        <v>787</v>
      </c>
      <c r="B84" s="5" t="s">
        <v>672</v>
      </c>
      <c r="C84" s="5" t="s">
        <v>178</v>
      </c>
      <c r="D84" s="6">
        <v>60</v>
      </c>
      <c r="E84" s="44"/>
      <c r="F84" s="26">
        <v>5056383901200</v>
      </c>
    </row>
    <row r="85" spans="1:6" ht="18.75" x14ac:dyDescent="0.25">
      <c r="B85" s="5"/>
      <c r="C85" s="5"/>
      <c r="D85" s="6"/>
      <c r="E85" s="44"/>
      <c r="F85" s="29"/>
    </row>
    <row r="86" spans="1:6" ht="18.75" x14ac:dyDescent="0.25">
      <c r="A86" t="s">
        <v>788</v>
      </c>
      <c r="B86" s="3" t="s">
        <v>537</v>
      </c>
      <c r="C86" s="3" t="s">
        <v>730</v>
      </c>
      <c r="D86" s="4">
        <v>4</v>
      </c>
      <c r="E86" s="44"/>
      <c r="F86" s="25">
        <v>5056383901279</v>
      </c>
    </row>
    <row r="87" spans="1:6" ht="18.75" x14ac:dyDescent="0.25">
      <c r="A87" t="s">
        <v>788</v>
      </c>
      <c r="B87" s="3" t="s">
        <v>170</v>
      </c>
      <c r="C87" s="3" t="s">
        <v>124</v>
      </c>
      <c r="D87" s="4">
        <v>9</v>
      </c>
      <c r="E87" s="44"/>
      <c r="F87" s="25">
        <v>5056383901286</v>
      </c>
    </row>
    <row r="88" spans="1:6" ht="18.75" x14ac:dyDescent="0.25">
      <c r="A88" t="s">
        <v>788</v>
      </c>
      <c r="B88" s="3" t="s">
        <v>412</v>
      </c>
      <c r="C88" s="3" t="s">
        <v>15</v>
      </c>
      <c r="D88" s="4">
        <v>3</v>
      </c>
      <c r="E88" s="44"/>
      <c r="F88" s="25">
        <v>5056383901293</v>
      </c>
    </row>
    <row r="89" spans="1:6" ht="18.75" x14ac:dyDescent="0.25">
      <c r="A89" t="s">
        <v>788</v>
      </c>
      <c r="B89" s="3" t="s">
        <v>692</v>
      </c>
      <c r="C89" s="3" t="s">
        <v>234</v>
      </c>
      <c r="D89" s="4">
        <v>3</v>
      </c>
      <c r="E89" s="44"/>
      <c r="F89" s="25">
        <v>5056383901309</v>
      </c>
    </row>
    <row r="90" spans="1:6" ht="18.75" x14ac:dyDescent="0.25">
      <c r="A90" t="s">
        <v>788</v>
      </c>
      <c r="B90" s="3" t="s">
        <v>596</v>
      </c>
      <c r="C90" s="3" t="s">
        <v>590</v>
      </c>
      <c r="D90" s="4">
        <v>4</v>
      </c>
      <c r="E90" s="44"/>
      <c r="F90" s="25">
        <v>5056383901316</v>
      </c>
    </row>
    <row r="91" spans="1:6" ht="18.75" x14ac:dyDescent="0.25">
      <c r="A91" t="s">
        <v>788</v>
      </c>
      <c r="B91" s="3" t="s">
        <v>241</v>
      </c>
      <c r="C91" s="3" t="s">
        <v>493</v>
      </c>
      <c r="D91" s="4">
        <v>7</v>
      </c>
      <c r="E91" s="44"/>
      <c r="F91" s="25">
        <v>5056383901262</v>
      </c>
    </row>
    <row r="92" spans="1:6" ht="18.75" x14ac:dyDescent="0.25">
      <c r="A92" t="s">
        <v>788</v>
      </c>
      <c r="B92" s="5" t="s">
        <v>374</v>
      </c>
      <c r="C92" s="5" t="s">
        <v>305</v>
      </c>
      <c r="D92" s="6">
        <v>26</v>
      </c>
      <c r="E92" s="44"/>
      <c r="F92" s="26">
        <v>5056383901330</v>
      </c>
    </row>
    <row r="93" spans="1:6" ht="18.75" x14ac:dyDescent="0.25">
      <c r="A93" t="s">
        <v>788</v>
      </c>
      <c r="B93" s="5" t="s">
        <v>501</v>
      </c>
      <c r="C93" s="5" t="s">
        <v>231</v>
      </c>
      <c r="D93" s="6">
        <v>23</v>
      </c>
      <c r="E93" s="44"/>
      <c r="F93" s="26">
        <v>5056383901347</v>
      </c>
    </row>
    <row r="94" spans="1:6" ht="18.75" x14ac:dyDescent="0.25">
      <c r="A94" t="s">
        <v>788</v>
      </c>
      <c r="B94" s="5" t="s">
        <v>183</v>
      </c>
      <c r="C94" s="5" t="s">
        <v>400</v>
      </c>
      <c r="D94" s="6">
        <v>30</v>
      </c>
      <c r="E94" s="44"/>
      <c r="F94" s="26">
        <v>5056383901354</v>
      </c>
    </row>
    <row r="95" spans="1:6" ht="18.75" x14ac:dyDescent="0.25">
      <c r="A95" t="s">
        <v>788</v>
      </c>
      <c r="B95" s="5" t="s">
        <v>707</v>
      </c>
      <c r="C95" s="5" t="s">
        <v>665</v>
      </c>
      <c r="D95" s="6">
        <v>4</v>
      </c>
      <c r="E95" s="44"/>
      <c r="F95" s="26">
        <v>5056383901361</v>
      </c>
    </row>
    <row r="96" spans="1:6" ht="18.75" x14ac:dyDescent="0.25">
      <c r="A96" t="s">
        <v>788</v>
      </c>
      <c r="B96" s="5" t="s">
        <v>453</v>
      </c>
      <c r="C96" s="5" t="s">
        <v>149</v>
      </c>
      <c r="D96" s="6">
        <v>2</v>
      </c>
      <c r="E96" s="44"/>
      <c r="F96" s="26">
        <v>5056383901378</v>
      </c>
    </row>
    <row r="97" spans="1:6" ht="18.75" x14ac:dyDescent="0.25">
      <c r="A97" t="s">
        <v>788</v>
      </c>
      <c r="B97" s="5" t="s">
        <v>554</v>
      </c>
      <c r="C97" s="5" t="s">
        <v>40</v>
      </c>
      <c r="D97" s="6">
        <f>25+4</f>
        <v>29</v>
      </c>
      <c r="E97" s="44"/>
      <c r="F97" s="26">
        <v>5056383901323</v>
      </c>
    </row>
    <row r="98" spans="1:6" ht="18.75" x14ac:dyDescent="0.25">
      <c r="B98" s="5"/>
      <c r="C98" s="5"/>
      <c r="D98" s="6"/>
      <c r="E98" s="44"/>
      <c r="F98" s="29"/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rowBreaks count="1" manualBreakCount="1">
    <brk id="46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zoomScale="85" zoomScaleNormal="85" workbookViewId="0">
      <pane xSplit="3" topLeftCell="D1" activePane="topRight" state="frozen"/>
      <selection pane="topRight" activeCell="J16" sqref="J16"/>
    </sheetView>
  </sheetViews>
  <sheetFormatPr defaultRowHeight="15" x14ac:dyDescent="0.25"/>
  <cols>
    <col min="1" max="1" width="29.85546875" bestFit="1" customWidth="1"/>
    <col min="2" max="2" width="23.28515625" bestFit="1" customWidth="1"/>
    <col min="3" max="3" width="61.28515625" bestFit="1" customWidth="1"/>
    <col min="4" max="4" width="12.28515625" bestFit="1" customWidth="1"/>
    <col min="6" max="6" width="24.28515625" style="28" customWidth="1"/>
  </cols>
  <sheetData>
    <row r="1" spans="1:6" ht="63" x14ac:dyDescent="0.25">
      <c r="A1" t="s">
        <v>781</v>
      </c>
      <c r="B1" s="8" t="s">
        <v>746</v>
      </c>
      <c r="C1" s="8" t="s">
        <v>745</v>
      </c>
      <c r="D1" s="43" t="s">
        <v>795</v>
      </c>
      <c r="E1" s="44"/>
      <c r="F1" s="24" t="s">
        <v>754</v>
      </c>
    </row>
    <row r="2" spans="1:6" ht="18.75" x14ac:dyDescent="0.25">
      <c r="A2" t="s">
        <v>791</v>
      </c>
      <c r="B2" s="7" t="s">
        <v>83</v>
      </c>
      <c r="C2" s="7" t="s">
        <v>176</v>
      </c>
      <c r="D2" s="6"/>
      <c r="E2" s="44"/>
      <c r="F2" s="26">
        <v>5056383901415</v>
      </c>
    </row>
    <row r="3" spans="1:6" ht="18.75" x14ac:dyDescent="0.25">
      <c r="A3" t="s">
        <v>791</v>
      </c>
      <c r="B3" s="7" t="s">
        <v>3</v>
      </c>
      <c r="C3" s="7" t="s">
        <v>208</v>
      </c>
      <c r="D3" s="6"/>
      <c r="E3" s="44"/>
      <c r="F3" s="26">
        <v>5056383901408</v>
      </c>
    </row>
    <row r="4" spans="1:6" ht="18.75" x14ac:dyDescent="0.25">
      <c r="A4" t="s">
        <v>791</v>
      </c>
      <c r="B4" s="7" t="s">
        <v>20</v>
      </c>
      <c r="C4" s="7" t="s">
        <v>379</v>
      </c>
      <c r="D4" s="6"/>
      <c r="E4" s="44"/>
      <c r="F4" s="26">
        <v>5056383901392</v>
      </c>
    </row>
    <row r="5" spans="1:6" ht="18.75" x14ac:dyDescent="0.25">
      <c r="A5" t="s">
        <v>791</v>
      </c>
      <c r="B5" s="7" t="s">
        <v>197</v>
      </c>
      <c r="C5" s="7" t="s">
        <v>324</v>
      </c>
      <c r="D5" s="6"/>
      <c r="E5" s="44"/>
      <c r="F5" s="26">
        <v>5056383901422</v>
      </c>
    </row>
    <row r="6" spans="1:6" ht="18.75" x14ac:dyDescent="0.25">
      <c r="A6" t="s">
        <v>791</v>
      </c>
      <c r="B6" s="7" t="s">
        <v>699</v>
      </c>
      <c r="C6" s="7" t="s">
        <v>409</v>
      </c>
      <c r="D6" s="6"/>
      <c r="E6" s="44"/>
      <c r="F6" s="26">
        <v>5056383901385</v>
      </c>
    </row>
    <row r="7" spans="1:6" ht="18.75" x14ac:dyDescent="0.25">
      <c r="A7" t="s">
        <v>791</v>
      </c>
      <c r="B7" s="3" t="s">
        <v>373</v>
      </c>
      <c r="C7" s="3" t="s">
        <v>458</v>
      </c>
      <c r="D7" s="4"/>
      <c r="E7" s="44"/>
      <c r="F7" s="25">
        <v>5056383901460</v>
      </c>
    </row>
    <row r="8" spans="1:6" ht="18.75" x14ac:dyDescent="0.25">
      <c r="A8" t="s">
        <v>791</v>
      </c>
      <c r="B8" s="3" t="s">
        <v>594</v>
      </c>
      <c r="C8" s="3" t="s">
        <v>513</v>
      </c>
      <c r="D8" s="4"/>
      <c r="E8" s="44"/>
      <c r="F8" s="25">
        <v>5056383901453</v>
      </c>
    </row>
    <row r="9" spans="1:6" ht="18.75" x14ac:dyDescent="0.25">
      <c r="A9" t="s">
        <v>791</v>
      </c>
      <c r="B9" s="3" t="s">
        <v>88</v>
      </c>
      <c r="C9" s="3" t="s">
        <v>195</v>
      </c>
      <c r="D9" s="4"/>
      <c r="E9" s="44"/>
      <c r="F9" s="25">
        <v>5056383901446</v>
      </c>
    </row>
    <row r="10" spans="1:6" ht="18.75" x14ac:dyDescent="0.25">
      <c r="A10" t="s">
        <v>791</v>
      </c>
      <c r="B10" s="3" t="s">
        <v>312</v>
      </c>
      <c r="C10" s="3" t="s">
        <v>738</v>
      </c>
      <c r="D10" s="4"/>
      <c r="E10" s="44"/>
      <c r="F10" s="25">
        <v>5056383901477</v>
      </c>
    </row>
    <row r="11" spans="1:6" ht="18.75" x14ac:dyDescent="0.25">
      <c r="A11" t="s">
        <v>791</v>
      </c>
      <c r="B11" s="3" t="s">
        <v>712</v>
      </c>
      <c r="C11" s="3" t="s">
        <v>198</v>
      </c>
      <c r="D11" s="4"/>
      <c r="E11" s="44"/>
      <c r="F11" s="25">
        <v>5056383901439</v>
      </c>
    </row>
    <row r="12" spans="1:6" ht="18.75" x14ac:dyDescent="0.25">
      <c r="B12" s="5"/>
      <c r="C12" s="5"/>
      <c r="D12" s="6"/>
      <c r="E12" s="44"/>
      <c r="F12" s="29"/>
    </row>
    <row r="13" spans="1:6" ht="18.75" x14ac:dyDescent="0.25">
      <c r="A13" t="s">
        <v>792</v>
      </c>
      <c r="B13" s="3" t="s">
        <v>437</v>
      </c>
      <c r="C13" s="3" t="s">
        <v>606</v>
      </c>
      <c r="D13" s="4">
        <v>2</v>
      </c>
      <c r="E13" s="44"/>
      <c r="F13" s="25">
        <v>5056383901514</v>
      </c>
    </row>
    <row r="14" spans="1:6" ht="18.75" x14ac:dyDescent="0.25">
      <c r="A14" t="s">
        <v>792</v>
      </c>
      <c r="B14" s="3" t="s">
        <v>447</v>
      </c>
      <c r="C14" s="3" t="s">
        <v>614</v>
      </c>
      <c r="D14" s="4"/>
      <c r="E14" s="44"/>
      <c r="F14" s="25">
        <v>5056383901507</v>
      </c>
    </row>
    <row r="15" spans="1:6" ht="18.75" x14ac:dyDescent="0.25">
      <c r="A15" t="s">
        <v>792</v>
      </c>
      <c r="B15" s="3" t="s">
        <v>78</v>
      </c>
      <c r="C15" s="3" t="s">
        <v>492</v>
      </c>
      <c r="D15" s="4">
        <v>2</v>
      </c>
      <c r="E15" s="44"/>
      <c r="F15" s="25">
        <v>5056383901491</v>
      </c>
    </row>
    <row r="16" spans="1:6" ht="18.75" x14ac:dyDescent="0.25">
      <c r="A16" t="s">
        <v>792</v>
      </c>
      <c r="B16" s="3" t="s">
        <v>423</v>
      </c>
      <c r="C16" s="3" t="s">
        <v>556</v>
      </c>
      <c r="D16" s="4">
        <v>4</v>
      </c>
      <c r="E16" s="44"/>
      <c r="F16" s="25">
        <v>5056383901521</v>
      </c>
    </row>
    <row r="17" spans="1:6" ht="18.75" x14ac:dyDescent="0.25">
      <c r="A17" t="s">
        <v>792</v>
      </c>
      <c r="B17" s="3" t="s">
        <v>459</v>
      </c>
      <c r="C17" s="3" t="s">
        <v>56</v>
      </c>
      <c r="D17" s="4">
        <v>20</v>
      </c>
      <c r="E17" s="44"/>
      <c r="F17" s="25">
        <v>5056383901484</v>
      </c>
    </row>
    <row r="18" spans="1:6" ht="18.75" x14ac:dyDescent="0.25">
      <c r="A18" t="s">
        <v>792</v>
      </c>
      <c r="B18" s="5" t="s">
        <v>448</v>
      </c>
      <c r="C18" s="5" t="s">
        <v>35</v>
      </c>
      <c r="D18" s="6">
        <v>25</v>
      </c>
      <c r="E18" s="44"/>
      <c r="F18" s="26">
        <v>5056383901569</v>
      </c>
    </row>
    <row r="19" spans="1:6" ht="18.75" x14ac:dyDescent="0.25">
      <c r="A19" t="s">
        <v>792</v>
      </c>
      <c r="B19" s="5" t="s">
        <v>217</v>
      </c>
      <c r="C19" s="5" t="s">
        <v>73</v>
      </c>
      <c r="D19" s="6">
        <v>11</v>
      </c>
      <c r="E19" s="44"/>
      <c r="F19" s="26">
        <v>5056383901552</v>
      </c>
    </row>
    <row r="20" spans="1:6" ht="18.75" x14ac:dyDescent="0.25">
      <c r="A20" t="s">
        <v>792</v>
      </c>
      <c r="B20" s="5" t="s">
        <v>634</v>
      </c>
      <c r="C20" s="5" t="s">
        <v>349</v>
      </c>
      <c r="D20" s="6"/>
      <c r="E20" s="44"/>
      <c r="F20" s="26">
        <v>5056383901545</v>
      </c>
    </row>
    <row r="21" spans="1:6" ht="18.75" x14ac:dyDescent="0.25">
      <c r="A21" t="s">
        <v>792</v>
      </c>
      <c r="B21" s="5" t="s">
        <v>132</v>
      </c>
      <c r="C21" s="5" t="s">
        <v>168</v>
      </c>
      <c r="D21" s="6">
        <v>10</v>
      </c>
      <c r="E21" s="44"/>
      <c r="F21" s="26">
        <v>5056383901576</v>
      </c>
    </row>
    <row r="22" spans="1:6" ht="18.75" x14ac:dyDescent="0.25">
      <c r="A22" t="s">
        <v>792</v>
      </c>
      <c r="B22" s="5" t="s">
        <v>288</v>
      </c>
      <c r="C22" s="5" t="s">
        <v>456</v>
      </c>
      <c r="D22" s="6"/>
      <c r="E22" s="44"/>
      <c r="F22" s="26">
        <v>5056383901538</v>
      </c>
    </row>
    <row r="23" spans="1:6" ht="18.75" x14ac:dyDescent="0.25">
      <c r="B23" s="5"/>
      <c r="C23" s="5"/>
      <c r="D23" s="6"/>
      <c r="E23" s="44"/>
      <c r="F23" s="29"/>
    </row>
    <row r="24" spans="1:6" ht="18.75" x14ac:dyDescent="0.25">
      <c r="A24" t="s">
        <v>793</v>
      </c>
      <c r="B24" s="3" t="s">
        <v>443</v>
      </c>
      <c r="C24" s="3" t="s">
        <v>553</v>
      </c>
      <c r="D24" s="4">
        <v>19</v>
      </c>
      <c r="E24" s="44"/>
      <c r="F24" s="25">
        <v>5056383901613</v>
      </c>
    </row>
    <row r="25" spans="1:6" ht="18.75" x14ac:dyDescent="0.25">
      <c r="A25" t="s">
        <v>793</v>
      </c>
      <c r="B25" s="3" t="s">
        <v>722</v>
      </c>
      <c r="C25" s="3" t="s">
        <v>190</v>
      </c>
      <c r="D25" s="4">
        <v>11</v>
      </c>
      <c r="E25" s="44"/>
      <c r="F25" s="25">
        <v>5056383901606</v>
      </c>
    </row>
    <row r="26" spans="1:6" ht="18.75" x14ac:dyDescent="0.25">
      <c r="A26" t="s">
        <v>793</v>
      </c>
      <c r="B26" s="3" t="s">
        <v>230</v>
      </c>
      <c r="C26" s="3" t="s">
        <v>173</v>
      </c>
      <c r="D26" s="4">
        <v>1</v>
      </c>
      <c r="E26" s="44"/>
      <c r="F26" s="25">
        <v>5056383901590</v>
      </c>
    </row>
    <row r="27" spans="1:6" ht="18.75" x14ac:dyDescent="0.25">
      <c r="A27" t="s">
        <v>793</v>
      </c>
      <c r="B27" s="3" t="s">
        <v>314</v>
      </c>
      <c r="C27" s="3" t="s">
        <v>138</v>
      </c>
      <c r="D27" s="4">
        <v>8</v>
      </c>
      <c r="E27" s="44"/>
      <c r="F27" s="25">
        <v>5056383901620</v>
      </c>
    </row>
    <row r="28" spans="1:6" ht="18.75" x14ac:dyDescent="0.25">
      <c r="A28" t="s">
        <v>793</v>
      </c>
      <c r="B28" s="3" t="s">
        <v>431</v>
      </c>
      <c r="C28" s="3" t="s">
        <v>256</v>
      </c>
      <c r="D28" s="4">
        <v>2</v>
      </c>
      <c r="E28" s="44"/>
      <c r="F28" s="25">
        <v>5056383901583</v>
      </c>
    </row>
    <row r="29" spans="1:6" ht="18.75" x14ac:dyDescent="0.25">
      <c r="A29" t="s">
        <v>793</v>
      </c>
      <c r="B29" s="5" t="s">
        <v>671</v>
      </c>
      <c r="C29" s="5" t="s">
        <v>461</v>
      </c>
      <c r="D29" s="6">
        <v>30</v>
      </c>
      <c r="E29" s="44"/>
      <c r="F29" s="26">
        <v>5056383901668</v>
      </c>
    </row>
    <row r="30" spans="1:6" ht="18.75" x14ac:dyDescent="0.25">
      <c r="A30" t="s">
        <v>793</v>
      </c>
      <c r="B30" s="5" t="s">
        <v>42</v>
      </c>
      <c r="C30" s="5" t="s">
        <v>142</v>
      </c>
      <c r="D30" s="6">
        <v>28</v>
      </c>
      <c r="E30" s="44"/>
      <c r="F30" s="26">
        <v>5056383901651</v>
      </c>
    </row>
    <row r="31" spans="1:6" ht="18.75" x14ac:dyDescent="0.25">
      <c r="A31" t="s">
        <v>793</v>
      </c>
      <c r="B31" s="5" t="s">
        <v>627</v>
      </c>
      <c r="C31" s="5" t="s">
        <v>717</v>
      </c>
      <c r="D31" s="6">
        <v>4</v>
      </c>
      <c r="E31" s="44"/>
      <c r="F31" s="26">
        <v>5056383901644</v>
      </c>
    </row>
    <row r="32" spans="1:6" ht="18.75" x14ac:dyDescent="0.25">
      <c r="A32" t="s">
        <v>793</v>
      </c>
      <c r="B32" s="5" t="s">
        <v>68</v>
      </c>
      <c r="C32" s="5" t="s">
        <v>14</v>
      </c>
      <c r="D32" s="6">
        <v>15</v>
      </c>
      <c r="E32" s="44"/>
      <c r="F32" s="26">
        <v>5056383901675</v>
      </c>
    </row>
    <row r="33" spans="1:6" ht="18.75" x14ac:dyDescent="0.25">
      <c r="A33" t="s">
        <v>793</v>
      </c>
      <c r="B33" s="5" t="s">
        <v>121</v>
      </c>
      <c r="C33" s="5" t="s">
        <v>715</v>
      </c>
      <c r="D33" s="6">
        <v>4</v>
      </c>
      <c r="E33" s="44"/>
      <c r="F33" s="26">
        <v>5056383901637</v>
      </c>
    </row>
    <row r="34" spans="1:6" ht="18.75" x14ac:dyDescent="0.25">
      <c r="B34" s="5"/>
      <c r="C34" s="5"/>
      <c r="D34" s="6"/>
      <c r="E34" s="44"/>
      <c r="F34" s="29"/>
    </row>
    <row r="35" spans="1:6" ht="18.75" x14ac:dyDescent="0.25">
      <c r="A35" t="s">
        <v>794</v>
      </c>
      <c r="B35" s="5" t="s">
        <v>523</v>
      </c>
      <c r="C35" s="5" t="s">
        <v>107</v>
      </c>
      <c r="D35" s="6">
        <v>26</v>
      </c>
      <c r="E35" s="44"/>
      <c r="F35" s="26">
        <v>5056383901712</v>
      </c>
    </row>
    <row r="36" spans="1:6" ht="18.75" x14ac:dyDescent="0.25">
      <c r="A36" t="s">
        <v>794</v>
      </c>
      <c r="B36" s="5" t="s">
        <v>43</v>
      </c>
      <c r="C36" s="5" t="s">
        <v>562</v>
      </c>
      <c r="D36" s="6">
        <v>39</v>
      </c>
      <c r="E36" s="44"/>
      <c r="F36" s="26">
        <v>5056383901705</v>
      </c>
    </row>
    <row r="37" spans="1:6" ht="18.75" x14ac:dyDescent="0.25">
      <c r="A37" t="s">
        <v>794</v>
      </c>
      <c r="B37" s="5" t="s">
        <v>82</v>
      </c>
      <c r="C37" s="5" t="s">
        <v>684</v>
      </c>
      <c r="D37" s="6">
        <v>25</v>
      </c>
      <c r="E37" s="44"/>
      <c r="F37" s="26">
        <v>5056383901699</v>
      </c>
    </row>
    <row r="38" spans="1:6" ht="18.75" x14ac:dyDescent="0.25">
      <c r="A38" t="s">
        <v>794</v>
      </c>
      <c r="B38" s="5" t="s">
        <v>99</v>
      </c>
      <c r="C38" s="5" t="s">
        <v>295</v>
      </c>
      <c r="D38" s="6">
        <v>73</v>
      </c>
      <c r="E38" s="44"/>
      <c r="F38" s="26">
        <v>5056383901729</v>
      </c>
    </row>
    <row r="39" spans="1:6" ht="18.75" x14ac:dyDescent="0.25">
      <c r="A39" t="s">
        <v>794</v>
      </c>
      <c r="B39" s="5" t="s">
        <v>588</v>
      </c>
      <c r="C39" s="5" t="s">
        <v>169</v>
      </c>
      <c r="D39" s="6"/>
      <c r="E39" s="44"/>
      <c r="F39" s="26">
        <v>5056383901682</v>
      </c>
    </row>
    <row r="40" spans="1:6" ht="18.75" x14ac:dyDescent="0.25">
      <c r="A40" t="s">
        <v>794</v>
      </c>
      <c r="B40" s="3" t="s">
        <v>393</v>
      </c>
      <c r="C40" s="3" t="s">
        <v>716</v>
      </c>
      <c r="D40" s="4">
        <v>55</v>
      </c>
      <c r="E40" s="44"/>
      <c r="F40" s="25">
        <v>5056383901767</v>
      </c>
    </row>
    <row r="41" spans="1:6" ht="18.75" x14ac:dyDescent="0.25">
      <c r="A41" t="s">
        <v>794</v>
      </c>
      <c r="B41" s="3" t="s">
        <v>680</v>
      </c>
      <c r="C41" s="3" t="s">
        <v>535</v>
      </c>
      <c r="D41" s="4">
        <v>32</v>
      </c>
      <c r="E41" s="44"/>
      <c r="F41" s="25">
        <v>5056383901750</v>
      </c>
    </row>
    <row r="42" spans="1:6" ht="18.75" x14ac:dyDescent="0.25">
      <c r="A42" t="s">
        <v>794</v>
      </c>
      <c r="B42" s="3" t="s">
        <v>558</v>
      </c>
      <c r="C42" s="3" t="s">
        <v>357</v>
      </c>
      <c r="D42" s="4">
        <v>17</v>
      </c>
      <c r="E42" s="44"/>
      <c r="F42" s="25">
        <v>5056383901743</v>
      </c>
    </row>
    <row r="43" spans="1:6" ht="18.75" x14ac:dyDescent="0.25">
      <c r="A43" t="s">
        <v>794</v>
      </c>
      <c r="B43" s="3" t="s">
        <v>161</v>
      </c>
      <c r="C43" s="3" t="s">
        <v>472</v>
      </c>
      <c r="D43" s="4">
        <v>54</v>
      </c>
      <c r="E43" s="44"/>
      <c r="F43" s="25">
        <v>5056383901774</v>
      </c>
    </row>
    <row r="44" spans="1:6" ht="18.75" x14ac:dyDescent="0.25">
      <c r="A44" t="s">
        <v>794</v>
      </c>
      <c r="B44" s="3" t="s">
        <v>582</v>
      </c>
      <c r="C44" s="3" t="s">
        <v>206</v>
      </c>
      <c r="D44" s="4"/>
      <c r="E44" s="44"/>
      <c r="F44" s="25">
        <v>5056383901736</v>
      </c>
    </row>
    <row r="45" spans="1:6" ht="18.75" x14ac:dyDescent="0.25">
      <c r="A45" t="s">
        <v>794</v>
      </c>
      <c r="B45" s="5" t="s">
        <v>65</v>
      </c>
      <c r="C45" s="5" t="s">
        <v>713</v>
      </c>
      <c r="D45" s="6">
        <v>56</v>
      </c>
      <c r="E45" s="44"/>
      <c r="F45" s="26">
        <v>5056383901811</v>
      </c>
    </row>
    <row r="46" spans="1:6" ht="18.75" x14ac:dyDescent="0.25">
      <c r="A46" t="s">
        <v>794</v>
      </c>
      <c r="B46" s="5" t="s">
        <v>726</v>
      </c>
      <c r="C46" s="5" t="s">
        <v>293</v>
      </c>
      <c r="D46" s="6">
        <v>82</v>
      </c>
      <c r="E46" s="44"/>
      <c r="F46" s="26">
        <v>5056383901804</v>
      </c>
    </row>
    <row r="47" spans="1:6" ht="18.75" x14ac:dyDescent="0.25">
      <c r="A47" t="s">
        <v>794</v>
      </c>
      <c r="B47" s="5" t="s">
        <v>436</v>
      </c>
      <c r="C47" s="5" t="s">
        <v>644</v>
      </c>
      <c r="D47" s="6">
        <v>52</v>
      </c>
      <c r="E47" s="44"/>
      <c r="F47" s="26">
        <v>5056383901798</v>
      </c>
    </row>
    <row r="48" spans="1:6" ht="18.75" x14ac:dyDescent="0.25">
      <c r="A48" t="s">
        <v>794</v>
      </c>
      <c r="B48" s="5" t="s">
        <v>100</v>
      </c>
      <c r="C48" s="5" t="s">
        <v>268</v>
      </c>
      <c r="D48" s="6">
        <v>45</v>
      </c>
      <c r="E48" s="44"/>
      <c r="F48" s="26">
        <v>5056383901828</v>
      </c>
    </row>
    <row r="49" spans="1:6" ht="18.75" x14ac:dyDescent="0.25">
      <c r="A49" t="s">
        <v>794</v>
      </c>
      <c r="B49" s="5" t="s">
        <v>272</v>
      </c>
      <c r="C49" s="5" t="s">
        <v>343</v>
      </c>
      <c r="D49" s="6">
        <v>19</v>
      </c>
      <c r="E49" s="44"/>
      <c r="F49" s="26">
        <v>5056383901781</v>
      </c>
    </row>
    <row r="50" spans="1:6" ht="18.75" x14ac:dyDescent="0.25">
      <c r="B50" s="5"/>
      <c r="C50" s="5"/>
      <c r="D50" s="6"/>
      <c r="E50" s="44"/>
      <c r="F50" s="29"/>
    </row>
  </sheetData>
  <phoneticPr fontId="8" type="noConversion"/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85" zoomScaleNormal="85" workbookViewId="0">
      <pane xSplit="3" topLeftCell="D1" activePane="topRight" state="frozen"/>
      <selection pane="topRight" activeCell="I30" sqref="I30"/>
    </sheetView>
  </sheetViews>
  <sheetFormatPr defaultRowHeight="15" x14ac:dyDescent="0.25"/>
  <cols>
    <col min="1" max="1" width="27.85546875" style="44" bestFit="1" customWidth="1"/>
    <col min="2" max="2" width="19" style="44" bestFit="1" customWidth="1"/>
    <col min="3" max="3" width="52" style="44" bestFit="1" customWidth="1"/>
    <col min="4" max="4" width="16.5703125" style="44" customWidth="1"/>
    <col min="5" max="5" width="9.140625" style="44"/>
    <col min="6" max="6" width="24.28515625" style="23" customWidth="1"/>
    <col min="7" max="16384" width="9.140625" style="44"/>
  </cols>
  <sheetData>
    <row r="1" spans="1:6" ht="47.25" x14ac:dyDescent="0.25">
      <c r="A1" s="44" t="s">
        <v>781</v>
      </c>
      <c r="B1" s="8" t="s">
        <v>746</v>
      </c>
      <c r="C1" s="8" t="s">
        <v>745</v>
      </c>
      <c r="D1" s="43" t="s">
        <v>807</v>
      </c>
      <c r="F1" s="24" t="s">
        <v>754</v>
      </c>
    </row>
    <row r="2" spans="1:6" ht="18.75" x14ac:dyDescent="0.25">
      <c r="A2" s="44" t="s">
        <v>797</v>
      </c>
      <c r="B2" s="3" t="s">
        <v>186</v>
      </c>
      <c r="C2" s="3" t="s">
        <v>432</v>
      </c>
      <c r="D2" s="53" t="s">
        <v>809</v>
      </c>
      <c r="F2" s="25">
        <v>5056383901835</v>
      </c>
    </row>
    <row r="3" spans="1:6" ht="18.75" x14ac:dyDescent="0.25">
      <c r="A3" s="44" t="s">
        <v>797</v>
      </c>
      <c r="B3" s="3" t="s">
        <v>721</v>
      </c>
      <c r="C3" s="3" t="s">
        <v>584</v>
      </c>
      <c r="D3" s="53" t="s">
        <v>809</v>
      </c>
      <c r="F3" s="25">
        <v>5056383901842</v>
      </c>
    </row>
    <row r="4" spans="1:6" ht="18.75" x14ac:dyDescent="0.3">
      <c r="B4" s="3"/>
      <c r="C4" s="3"/>
      <c r="D4" s="53"/>
      <c r="F4" s="27"/>
    </row>
    <row r="5" spans="1:6" ht="18.75" x14ac:dyDescent="0.25">
      <c r="A5" s="44" t="s">
        <v>798</v>
      </c>
      <c r="B5" s="5" t="s">
        <v>368</v>
      </c>
      <c r="C5" s="5" t="s">
        <v>477</v>
      </c>
      <c r="D5" s="53" t="s">
        <v>809</v>
      </c>
      <c r="F5" s="26">
        <v>5056383901859</v>
      </c>
    </row>
    <row r="6" spans="1:6" ht="18.75" x14ac:dyDescent="0.25">
      <c r="A6" s="44" t="s">
        <v>798</v>
      </c>
      <c r="B6" s="5" t="s">
        <v>372</v>
      </c>
      <c r="C6" s="5" t="s">
        <v>441</v>
      </c>
      <c r="D6" s="53" t="s">
        <v>809</v>
      </c>
      <c r="F6" s="26">
        <v>5056383901866</v>
      </c>
    </row>
    <row r="7" spans="1:6" ht="18.75" x14ac:dyDescent="0.25">
      <c r="A7" s="44" t="s">
        <v>799</v>
      </c>
      <c r="B7" s="5" t="s">
        <v>642</v>
      </c>
      <c r="C7" s="5" t="s">
        <v>420</v>
      </c>
      <c r="D7" s="53" t="s">
        <v>809</v>
      </c>
      <c r="F7" s="26">
        <v>5056383901873</v>
      </c>
    </row>
    <row r="8" spans="1:6" ht="18.75" x14ac:dyDescent="0.25">
      <c r="A8" s="44" t="s">
        <v>800</v>
      </c>
      <c r="B8" s="5" t="s">
        <v>341</v>
      </c>
      <c r="C8" s="5" t="s">
        <v>189</v>
      </c>
      <c r="D8" s="53" t="s">
        <v>809</v>
      </c>
      <c r="F8" s="26">
        <v>5060471058523</v>
      </c>
    </row>
    <row r="9" spans="1:6" ht="18.75" x14ac:dyDescent="0.25">
      <c r="B9" s="5" t="s">
        <v>739</v>
      </c>
      <c r="C9" s="5" t="s">
        <v>504</v>
      </c>
      <c r="D9" s="53" t="s">
        <v>809</v>
      </c>
      <c r="F9" s="26">
        <v>5060471058516</v>
      </c>
    </row>
    <row r="10" spans="1:6" ht="18.75" x14ac:dyDescent="0.25">
      <c r="A10" s="44" t="s">
        <v>801</v>
      </c>
      <c r="B10" s="5" t="s">
        <v>690</v>
      </c>
      <c r="C10" s="5" t="s">
        <v>362</v>
      </c>
      <c r="D10" s="53" t="s">
        <v>809</v>
      </c>
      <c r="F10" s="26">
        <v>5056383901880</v>
      </c>
    </row>
    <row r="11" spans="1:6" ht="18.75" x14ac:dyDescent="0.25">
      <c r="A11" s="44" t="s">
        <v>802</v>
      </c>
      <c r="B11" s="5" t="s">
        <v>60</v>
      </c>
      <c r="C11" s="5" t="s">
        <v>376</v>
      </c>
      <c r="D11" s="53" t="s">
        <v>809</v>
      </c>
      <c r="F11" s="26">
        <v>5056383901897</v>
      </c>
    </row>
    <row r="12" spans="1:6" ht="18.75" x14ac:dyDescent="0.25">
      <c r="B12" s="34"/>
      <c r="C12" s="34"/>
      <c r="D12" s="41"/>
      <c r="F12" s="30"/>
    </row>
    <row r="13" spans="1:6" ht="18.75" x14ac:dyDescent="0.25">
      <c r="B13" s="39"/>
      <c r="C13" s="39"/>
      <c r="D13" s="40"/>
      <c r="F13" s="31"/>
    </row>
    <row r="14" spans="1:6" ht="18.75" x14ac:dyDescent="0.25">
      <c r="B14" s="37"/>
      <c r="C14" s="37"/>
      <c r="D14" s="38"/>
      <c r="F14" s="32"/>
    </row>
    <row r="15" spans="1:6" ht="18.75" x14ac:dyDescent="0.25">
      <c r="B15" s="35" t="s">
        <v>748</v>
      </c>
      <c r="C15" s="35" t="s">
        <v>747</v>
      </c>
      <c r="D15" s="36"/>
      <c r="F15" s="33"/>
    </row>
    <row r="16" spans="1:6" ht="18.75" x14ac:dyDescent="0.25">
      <c r="B16" s="5" t="s">
        <v>749</v>
      </c>
      <c r="C16" s="5" t="s">
        <v>747</v>
      </c>
      <c r="D16" s="6"/>
      <c r="F16" s="29"/>
    </row>
    <row r="17" spans="1:6" ht="18.75" x14ac:dyDescent="0.25">
      <c r="B17" s="5" t="s">
        <v>749</v>
      </c>
      <c r="C17" s="5" t="s">
        <v>750</v>
      </c>
      <c r="D17" s="6"/>
      <c r="F17" s="29"/>
    </row>
    <row r="18" spans="1:6" ht="18.75" x14ac:dyDescent="0.25">
      <c r="B18" s="5" t="s">
        <v>751</v>
      </c>
      <c r="C18" s="5" t="s">
        <v>752</v>
      </c>
      <c r="D18" s="6"/>
      <c r="F18" s="29"/>
    </row>
    <row r="19" spans="1:6" ht="18.75" x14ac:dyDescent="0.25">
      <c r="B19" s="5" t="s">
        <v>751</v>
      </c>
      <c r="C19" s="5" t="s">
        <v>753</v>
      </c>
      <c r="D19" s="6"/>
      <c r="F19" s="29"/>
    </row>
    <row r="20" spans="1:6" ht="18.75" x14ac:dyDescent="0.25">
      <c r="B20" s="34"/>
      <c r="C20" s="34"/>
      <c r="D20" s="41"/>
      <c r="F20" s="30"/>
    </row>
    <row r="21" spans="1:6" ht="18.75" x14ac:dyDescent="0.25">
      <c r="B21" s="39"/>
      <c r="C21" s="39"/>
      <c r="D21" s="40"/>
      <c r="F21" s="31"/>
    </row>
    <row r="22" spans="1:6" ht="18.75" x14ac:dyDescent="0.25">
      <c r="B22" s="37"/>
      <c r="C22" s="37"/>
      <c r="D22" s="38"/>
      <c r="F22" s="32"/>
    </row>
    <row r="23" spans="1:6" ht="18.75" x14ac:dyDescent="0.25">
      <c r="A23" s="44" t="s">
        <v>803</v>
      </c>
      <c r="B23" s="2" t="s">
        <v>334</v>
      </c>
      <c r="C23" s="2" t="s">
        <v>116</v>
      </c>
      <c r="D23" s="46"/>
      <c r="F23" s="47">
        <v>5056383901903</v>
      </c>
    </row>
    <row r="24" spans="1:6" ht="18.75" x14ac:dyDescent="0.25">
      <c r="A24" s="44" t="s">
        <v>803</v>
      </c>
      <c r="B24" s="3" t="s">
        <v>129</v>
      </c>
      <c r="C24" s="3" t="s">
        <v>353</v>
      </c>
      <c r="D24" s="4">
        <v>84</v>
      </c>
      <c r="F24" s="25">
        <v>5056383901910</v>
      </c>
    </row>
    <row r="25" spans="1:6" ht="18.75" x14ac:dyDescent="0.25">
      <c r="A25" s="44" t="s">
        <v>803</v>
      </c>
      <c r="B25" s="3" t="s">
        <v>46</v>
      </c>
      <c r="C25" s="3" t="s">
        <v>666</v>
      </c>
      <c r="D25" s="4"/>
      <c r="F25" s="25">
        <v>5056383901927</v>
      </c>
    </row>
    <row r="26" spans="1:6" ht="18.75" x14ac:dyDescent="0.25">
      <c r="A26" s="44" t="s">
        <v>803</v>
      </c>
      <c r="B26" s="3" t="s">
        <v>232</v>
      </c>
      <c r="C26" s="3" t="s">
        <v>346</v>
      </c>
      <c r="D26" s="4">
        <v>12</v>
      </c>
      <c r="F26" s="25">
        <v>5056383901941</v>
      </c>
    </row>
    <row r="27" spans="1:6" ht="18.75" x14ac:dyDescent="0.25">
      <c r="A27" s="44" t="s">
        <v>803</v>
      </c>
      <c r="B27" s="3" t="s">
        <v>201</v>
      </c>
      <c r="C27" s="3" t="s">
        <v>612</v>
      </c>
      <c r="D27" s="4">
        <v>78</v>
      </c>
      <c r="F27" s="25">
        <v>5056383901934</v>
      </c>
    </row>
    <row r="28" spans="1:6" ht="18.75" x14ac:dyDescent="0.25">
      <c r="A28" s="44" t="s">
        <v>803</v>
      </c>
      <c r="B28" s="3" t="s">
        <v>678</v>
      </c>
      <c r="C28" s="3" t="s">
        <v>404</v>
      </c>
      <c r="D28" s="4">
        <v>77</v>
      </c>
      <c r="F28" s="25">
        <v>5056383901958</v>
      </c>
    </row>
    <row r="29" spans="1:6" ht="18.75" x14ac:dyDescent="0.25">
      <c r="A29" s="44" t="s">
        <v>803</v>
      </c>
      <c r="B29" s="3" t="s">
        <v>167</v>
      </c>
      <c r="C29" s="3" t="s">
        <v>238</v>
      </c>
      <c r="D29" s="4">
        <v>12</v>
      </c>
      <c r="F29" s="25">
        <v>5056383901972</v>
      </c>
    </row>
    <row r="30" spans="1:6" ht="18.75" x14ac:dyDescent="0.25">
      <c r="A30" s="44" t="s">
        <v>803</v>
      </c>
      <c r="B30" s="3" t="s">
        <v>351</v>
      </c>
      <c r="C30" s="3" t="s">
        <v>457</v>
      </c>
      <c r="D30" s="4">
        <v>61</v>
      </c>
      <c r="F30" s="25">
        <v>5056383901965</v>
      </c>
    </row>
    <row r="31" spans="1:6" ht="18.75" x14ac:dyDescent="0.25">
      <c r="A31" s="44" t="s">
        <v>803</v>
      </c>
      <c r="B31" s="3" t="s">
        <v>76</v>
      </c>
      <c r="C31" s="3" t="s">
        <v>281</v>
      </c>
      <c r="D31" s="4"/>
      <c r="F31" s="25">
        <v>5056383901989</v>
      </c>
    </row>
    <row r="32" spans="1:6" ht="18.75" x14ac:dyDescent="0.25">
      <c r="A32" s="44" t="s">
        <v>803</v>
      </c>
      <c r="B32" s="3" t="s">
        <v>530</v>
      </c>
      <c r="C32" s="3" t="s">
        <v>708</v>
      </c>
      <c r="D32" s="4">
        <v>14</v>
      </c>
      <c r="F32" s="25">
        <v>5056383902009</v>
      </c>
    </row>
    <row r="33" spans="1:6" ht="18.75" x14ac:dyDescent="0.25">
      <c r="A33" s="44" t="s">
        <v>803</v>
      </c>
      <c r="B33" s="3" t="s">
        <v>390</v>
      </c>
      <c r="C33" s="3" t="s">
        <v>39</v>
      </c>
      <c r="D33" s="4"/>
      <c r="F33" s="25">
        <v>5056383901996</v>
      </c>
    </row>
    <row r="34" spans="1:6" ht="18.75" x14ac:dyDescent="0.25">
      <c r="A34" s="44" t="s">
        <v>803</v>
      </c>
      <c r="B34" s="3" t="s">
        <v>643</v>
      </c>
      <c r="C34" s="3" t="s">
        <v>571</v>
      </c>
      <c r="D34" s="4"/>
      <c r="F34" s="25">
        <v>5056383902016</v>
      </c>
    </row>
    <row r="35" spans="1:6" ht="18.75" x14ac:dyDescent="0.25">
      <c r="A35" s="44" t="s">
        <v>804</v>
      </c>
      <c r="B35" s="3" t="s">
        <v>711</v>
      </c>
      <c r="C35" s="3" t="s">
        <v>10</v>
      </c>
      <c r="D35" s="4"/>
      <c r="F35" s="25">
        <v>5056383902030</v>
      </c>
    </row>
    <row r="36" spans="1:6" ht="18.75" x14ac:dyDescent="0.25">
      <c r="A36" s="44" t="s">
        <v>804</v>
      </c>
      <c r="B36" s="3" t="s">
        <v>731</v>
      </c>
      <c r="C36" s="3" t="s">
        <v>364</v>
      </c>
      <c r="D36" s="4"/>
      <c r="F36" s="25">
        <v>5056383902023</v>
      </c>
    </row>
    <row r="37" spans="1:6" ht="18.75" x14ac:dyDescent="0.25">
      <c r="A37" s="44" t="s">
        <v>804</v>
      </c>
      <c r="B37" s="3" t="s">
        <v>698</v>
      </c>
      <c r="C37" s="3" t="s">
        <v>507</v>
      </c>
      <c r="D37" s="4"/>
      <c r="F37" s="25">
        <v>5056383902047</v>
      </c>
    </row>
    <row r="38" spans="1:6" ht="18.75" x14ac:dyDescent="0.25">
      <c r="A38" s="44" t="s">
        <v>805</v>
      </c>
      <c r="B38" s="3" t="s">
        <v>246</v>
      </c>
      <c r="C38" s="3" t="s">
        <v>70</v>
      </c>
      <c r="D38" s="4"/>
      <c r="F38" s="25">
        <v>5056383902061</v>
      </c>
    </row>
    <row r="39" spans="1:6" ht="18.75" x14ac:dyDescent="0.25">
      <c r="A39" s="44" t="s">
        <v>805</v>
      </c>
      <c r="B39" s="3" t="s">
        <v>701</v>
      </c>
      <c r="C39" s="3" t="s">
        <v>545</v>
      </c>
      <c r="D39" s="4">
        <v>31</v>
      </c>
      <c r="F39" s="25">
        <v>5056383902054</v>
      </c>
    </row>
    <row r="40" spans="1:6" ht="18.75" x14ac:dyDescent="0.25">
      <c r="A40" s="44" t="s">
        <v>805</v>
      </c>
      <c r="B40" s="3" t="s">
        <v>214</v>
      </c>
      <c r="C40" s="3" t="s">
        <v>277</v>
      </c>
      <c r="D40" s="4"/>
      <c r="F40" s="25">
        <v>5056383902078</v>
      </c>
    </row>
    <row r="41" spans="1:6" ht="18.75" x14ac:dyDescent="0.25">
      <c r="A41" s="44" t="s">
        <v>806</v>
      </c>
      <c r="B41" s="3" t="s">
        <v>202</v>
      </c>
      <c r="C41" s="3" t="s">
        <v>139</v>
      </c>
      <c r="D41" s="4"/>
      <c r="F41" s="25">
        <v>5056383902092</v>
      </c>
    </row>
    <row r="42" spans="1:6" ht="18.75" x14ac:dyDescent="0.25">
      <c r="A42" s="44" t="s">
        <v>806</v>
      </c>
      <c r="B42" s="3" t="s">
        <v>697</v>
      </c>
      <c r="C42" s="3" t="s">
        <v>181</v>
      </c>
      <c r="D42" s="4"/>
      <c r="F42" s="25">
        <v>5056383902085</v>
      </c>
    </row>
    <row r="43" spans="1:6" ht="18.75" x14ac:dyDescent="0.25">
      <c r="A43" s="44" t="s">
        <v>806</v>
      </c>
      <c r="B43" s="3" t="s">
        <v>228</v>
      </c>
      <c r="C43" s="3" t="s">
        <v>718</v>
      </c>
      <c r="D43" s="4">
        <v>11</v>
      </c>
      <c r="F43" s="25">
        <v>5056383902108</v>
      </c>
    </row>
    <row r="44" spans="1:6" ht="18.75" x14ac:dyDescent="0.3">
      <c r="B44" s="48"/>
      <c r="C44" s="48"/>
      <c r="D44" s="45"/>
      <c r="F44" s="29"/>
    </row>
  </sheetData>
  <phoneticPr fontId="8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Summary 2.0</vt:lpstr>
      <vt:lpstr>Mens</vt:lpstr>
      <vt:lpstr>Womens</vt:lpstr>
      <vt:lpstr>Youth</vt:lpstr>
      <vt:lpstr>Accessories</vt:lpstr>
      <vt:lpstr>Accessories!Print_Area</vt:lpstr>
      <vt:lpstr>Mens!Print_Area</vt:lpstr>
      <vt:lpstr>Womens!Print_Area</vt:lpstr>
      <vt:lpstr>Youth!Print_Area</vt:lpstr>
      <vt:lpstr>Mens!Print_Titles</vt:lpstr>
      <vt:lpstr>Womens!Print_Titles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2025-06-27T10:34:02Z</dcterms:created>
  <dcterms:modified xsi:type="dcterms:W3CDTF">2025-07-02T08:42:09Z</dcterms:modified>
</cp:coreProperties>
</file>